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ivotTables/pivotTable10.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Y:\2020\IEP\INFORMES\2022\2do_Trimestre\"/>
    </mc:Choice>
  </mc:AlternateContent>
  <workbookProtection workbookAlgorithmName="SHA-512" workbookHashValue="tAimHfNU7DkfI08DbVaTlyZi8kEt7icvFRZKoS6nOzJLXEcQB8IDKjJkLvl2r4XsmicDs0aQjyfZva1c4snSXg==" workbookSaltValue="hvx7mWcOQ7BvaExivMYiiQ==" workbookSpinCount="100000" lockStructure="1"/>
  <bookViews>
    <workbookView xWindow="0" yWindow="0" windowWidth="28800" windowHeight="14595"/>
  </bookViews>
  <sheets>
    <sheet name="TC" sheetId="8" r:id="rId1"/>
    <sheet name="Estructura_Admnistrativa" sheetId="7" r:id="rId2"/>
    <sheet name="BD_IEP" sheetId="1" state="hidden" r:id="rId3"/>
    <sheet name="HC" sheetId="9" state="hidden" r:id="rId4"/>
    <sheet name="Requisitos TC" sheetId="5" state="hidden" r:id="rId5"/>
  </sheets>
  <definedNames>
    <definedName name="_xlnm._FilterDatabase" localSheetId="1" hidden="1">Estructura_Admnistrativa!$A$1:$E$55</definedName>
    <definedName name="_xlcn.LinkedTable_BD1" hidden="1">BD[]</definedName>
    <definedName name="SegmentaciónDeDatos_Entidad">#N/A</definedName>
    <definedName name="SegmentaciónDeDatos_Sector">#N/A</definedName>
    <definedName name="SegmentaciónDeDatos_Sector_Administrativo">#N/A</definedName>
  </definedNames>
  <calcPr calcId="152511"/>
  <pivotCaches>
    <pivotCache cacheId="0" r:id="rId6"/>
    <pivotCache cacheId="1" r:id="rId7"/>
    <pivotCache cacheId="2" r:id="rId8"/>
    <pivotCache cacheId="3" r:id="rId9"/>
    <pivotCache cacheId="4" r:id="rId10"/>
    <pivotCache cacheId="5" r:id="rId11"/>
    <pivotCache cacheId="6" r:id="rId12"/>
    <pivotCache cacheId="7" r:id="rId13"/>
    <pivotCache cacheId="8" r:id="rId14"/>
    <pivotCache cacheId="9" r:id="rId15"/>
  </pivotCaches>
  <extLst>
    <ext xmlns:x14="http://schemas.microsoft.com/office/spreadsheetml/2009/9/main" uri="{876F7934-8845-4945-9796-88D515C7AA90}">
      <x14:pivotCaches>
        <pivotCache cacheId="10" r:id="rId16"/>
      </x14:pivotCaches>
    </ext>
    <ext xmlns:x14="http://schemas.microsoft.com/office/spreadsheetml/2009/9/main" uri="{BBE1A952-AA13-448e-AADC-164F8A28A991}">
      <x14:slicerCaches>
        <x14:slicerCache r:id="rId17"/>
        <x14:slicerCache r:id="rId18"/>
        <x14:slicerCache r:id="rId19"/>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BD-bfa73b32-2f67-490d-9725-531d5571eab2" name="BD" connection="LinkedTable_BD"/>
        </x15:modelTables>
      </x15:dataModel>
    </ext>
  </extLst>
</workbook>
</file>

<file path=xl/calcChain.xml><?xml version="1.0" encoding="utf-8"?>
<calcChain xmlns="http://schemas.openxmlformats.org/spreadsheetml/2006/main">
  <c r="F17" i="9" l="1"/>
  <c r="F16" i="9"/>
  <c r="F15" i="9"/>
  <c r="J97" i="9"/>
  <c r="F18" i="9" l="1"/>
  <c r="E108" i="9"/>
  <c r="E107" i="9"/>
  <c r="H97" i="9"/>
  <c r="E106" i="9"/>
  <c r="E105" i="9"/>
  <c r="E104" i="9"/>
  <c r="I96" i="9"/>
  <c r="H95" i="9"/>
  <c r="J95" i="9"/>
  <c r="J96" i="9"/>
  <c r="I95" i="9"/>
  <c r="I97" i="9"/>
  <c r="H96" i="9"/>
  <c r="E27" i="9"/>
  <c r="E132" i="9"/>
  <c r="J54" i="9"/>
  <c r="E28" i="9"/>
  <c r="J45" i="9"/>
  <c r="J44" i="9"/>
  <c r="E121" i="9"/>
  <c r="J49" i="9"/>
  <c r="H53" i="9"/>
  <c r="J55" i="9"/>
  <c r="E131" i="9"/>
  <c r="H44" i="9"/>
  <c r="I46" i="9"/>
  <c r="I55" i="9"/>
  <c r="E26" i="9"/>
  <c r="J52" i="9"/>
  <c r="H50" i="9"/>
  <c r="I44" i="9"/>
  <c r="I53" i="9"/>
  <c r="E116" i="9"/>
  <c r="E118" i="9"/>
  <c r="E25" i="9"/>
  <c r="J53" i="9"/>
  <c r="E120" i="9"/>
  <c r="I43" i="9"/>
  <c r="H55" i="9"/>
  <c r="E140" i="9"/>
  <c r="I48" i="9"/>
  <c r="H49" i="9"/>
  <c r="I49" i="9"/>
  <c r="E141" i="9"/>
  <c r="I45" i="9"/>
  <c r="E115" i="9"/>
  <c r="H47" i="9"/>
  <c r="H43" i="9"/>
  <c r="H48" i="9"/>
  <c r="H52" i="9"/>
  <c r="J47" i="9"/>
  <c r="E119" i="9"/>
  <c r="J51" i="9"/>
  <c r="H46" i="9"/>
  <c r="E142" i="9"/>
  <c r="I47" i="9"/>
  <c r="J48" i="9"/>
  <c r="I50" i="9"/>
  <c r="I54" i="9"/>
  <c r="J43" i="9"/>
  <c r="H51" i="9"/>
  <c r="E130" i="9"/>
  <c r="E117" i="9"/>
  <c r="I51" i="9"/>
  <c r="I52" i="9"/>
  <c r="J50" i="9"/>
  <c r="E24" i="9"/>
  <c r="H45" i="9"/>
  <c r="J46" i="9"/>
  <c r="H54" i="9"/>
  <c r="F64" i="9" l="1"/>
  <c r="F65" i="9"/>
  <c r="F63" i="9"/>
  <c r="H86" i="9"/>
  <c r="J89" i="9"/>
  <c r="I80" i="9"/>
  <c r="J85" i="9"/>
  <c r="I87" i="9"/>
  <c r="H79" i="9"/>
  <c r="H84" i="9"/>
  <c r="J92" i="9"/>
  <c r="J79" i="9"/>
  <c r="H78" i="9"/>
  <c r="I82" i="9"/>
  <c r="J91" i="9"/>
  <c r="H82" i="9"/>
  <c r="I84" i="9"/>
  <c r="I91" i="9"/>
  <c r="I93" i="9"/>
  <c r="H85" i="9"/>
  <c r="H93" i="9"/>
  <c r="J82" i="9"/>
  <c r="J83" i="9"/>
  <c r="J87" i="9"/>
  <c r="H94" i="9"/>
  <c r="I79" i="9"/>
  <c r="I83" i="9"/>
  <c r="H92" i="9"/>
  <c r="H83" i="9"/>
  <c r="J81" i="9"/>
  <c r="I88" i="9"/>
  <c r="H89" i="9"/>
  <c r="H88" i="9"/>
  <c r="I94" i="9"/>
  <c r="H91" i="9"/>
  <c r="I78" i="9"/>
  <c r="J88" i="9"/>
  <c r="H77" i="9"/>
  <c r="J90" i="9"/>
  <c r="J86" i="9"/>
  <c r="H90" i="9"/>
  <c r="H87" i="9"/>
  <c r="J84" i="9"/>
  <c r="I86" i="9"/>
  <c r="J80" i="9"/>
  <c r="E63" i="9"/>
  <c r="I77" i="9"/>
  <c r="I81" i="9"/>
  <c r="E64" i="9"/>
  <c r="J78" i="9"/>
  <c r="I85" i="9"/>
  <c r="H81" i="9"/>
  <c r="I90" i="9"/>
  <c r="I92" i="9"/>
  <c r="J94" i="9"/>
  <c r="H80" i="9"/>
  <c r="J93" i="9"/>
  <c r="J77" i="9"/>
  <c r="I89" i="9"/>
  <c r="E65" i="9"/>
  <c r="E126" i="9"/>
  <c r="E128" i="9"/>
  <c r="E129" i="9"/>
  <c r="E127" i="9"/>
  <c r="G63" i="9" l="1"/>
  <c r="G64" i="9"/>
  <c r="G65" i="9"/>
  <c r="J39" i="9"/>
  <c r="I40" i="9"/>
  <c r="H40" i="9"/>
  <c r="I42" i="9"/>
  <c r="J37" i="9"/>
  <c r="H37" i="9"/>
  <c r="J41" i="9"/>
  <c r="J38" i="9"/>
  <c r="I35" i="9"/>
  <c r="I36" i="9"/>
  <c r="H42" i="9"/>
  <c r="I37" i="9"/>
  <c r="I39" i="9"/>
  <c r="J35" i="9"/>
  <c r="J40" i="9"/>
  <c r="I41" i="9"/>
  <c r="H38" i="9"/>
  <c r="I38" i="9"/>
  <c r="E17" i="9"/>
  <c r="H35" i="9"/>
  <c r="H39" i="9"/>
  <c r="J36" i="9"/>
  <c r="J42" i="9"/>
  <c r="E15" i="9"/>
  <c r="H36" i="9"/>
  <c r="E16" i="9"/>
  <c r="H41" i="9"/>
  <c r="E18" i="9" l="1"/>
</calcChain>
</file>

<file path=xl/connections.xml><?xml version="1.0" encoding="utf-8"?>
<connections xmlns="http://schemas.openxmlformats.org/spreadsheetml/2006/main">
  <connection id="1" name="LinkedTable_BD" type="102" refreshedVersion="5" minRefreshableVersion="5">
    <extLst>
      <ext xmlns:x15="http://schemas.microsoft.com/office/spreadsheetml/2010/11/main" uri="{DE250136-89BD-433C-8126-D09CA5730AF9}">
        <x15:connection id="BD-bfa73b32-2f67-490d-9725-531d5571eab2">
          <x15:rangePr sourceName="_xlcn.LinkedTable_BD1"/>
        </x15:connection>
      </ext>
    </extLst>
  </connection>
  <connection id="2" keepAlive="1" name="ThisWorkbookDataModel" description="Modelo de datos"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<sst xmlns="http://schemas.openxmlformats.org/spreadsheetml/2006/main" count="6199" uniqueCount="964">
  <si>
    <t>Nombre_Entidad</t>
  </si>
  <si>
    <t>Estado</t>
  </si>
  <si>
    <t>Nombre_edificación</t>
  </si>
  <si>
    <t>Dirección</t>
  </si>
  <si>
    <t>Localidad</t>
  </si>
  <si>
    <t>UPZ</t>
  </si>
  <si>
    <t>Barrio</t>
  </si>
  <si>
    <t>CHIP</t>
  </si>
  <si>
    <t>Coordenada_Este</t>
  </si>
  <si>
    <t>Coordenada_Norte</t>
  </si>
  <si>
    <t>Régimen_propiedad_horizontal</t>
  </si>
  <si>
    <t>Instrumentación_sísmica</t>
  </si>
  <si>
    <t>Grupo_uso_(NSR)</t>
  </si>
  <si>
    <t>Capacidad_máxima_ocupación</t>
  </si>
  <si>
    <t>Avalúo_Catastral_(COP)</t>
  </si>
  <si>
    <t>Año_Avalúo_Catastral</t>
  </si>
  <si>
    <t>Año_construido</t>
  </si>
  <si>
    <t>Material</t>
  </si>
  <si>
    <t>Número_pisos</t>
  </si>
  <si>
    <t>Norma_aplicada_construcción_reforzamiento</t>
  </si>
  <si>
    <t>Condición_propiedad</t>
  </si>
  <si>
    <t>Información_adicional</t>
  </si>
  <si>
    <t>Taxonomía</t>
  </si>
  <si>
    <t>IDIGER - Instituto Distrital de Gestión de Riesgos y Cambio Climático</t>
  </si>
  <si>
    <t>Edición</t>
  </si>
  <si>
    <t>Seleccione UPZ</t>
  </si>
  <si>
    <t/>
  </si>
  <si>
    <t>4.69505509700002</t>
  </si>
  <si>
    <t>NO</t>
  </si>
  <si>
    <t>L4</t>
  </si>
  <si>
    <t>R(51,200)</t>
  </si>
  <si>
    <t>Concreto</t>
  </si>
  <si>
    <t>Sede Principal Bodega 11</t>
  </si>
  <si>
    <t>DG 47 # 77 A - 09  IN 11</t>
  </si>
  <si>
    <t>ALAMOS</t>
  </si>
  <si>
    <t>SAN IGNACIO</t>
  </si>
  <si>
    <t>AAA0062KHJZ</t>
  </si>
  <si>
    <t>-74.113311</t>
  </si>
  <si>
    <t>4.674711</t>
  </si>
  <si>
    <t>SI</t>
  </si>
  <si>
    <t>0</t>
  </si>
  <si>
    <t>PREDIO PROPIEDAD DEL INSTITUTO, REFORZAMIENTO ESTRUCTURAL 2013, AÑO CONSTRUCCIÓN 1992</t>
  </si>
  <si>
    <t>Información en estado de prueba</t>
  </si>
  <si>
    <t>DX+PF/CR/LFM+DUC/DY+OF/CR/LFM+DUC/H99/Y99/OC99/BPD/PLF99/IR99/EWMA/RSH99+RMT99+R99+RWC99/FC+FC2+FWCP/FOS99</t>
  </si>
  <si>
    <t>BODEGA 7</t>
  </si>
  <si>
    <t>Sin especificar</t>
  </si>
  <si>
    <t>DX+D99/W+W99/LN/DY+D99/W+W99/LN+D99/H99/YAPP:1212151/OC99/BP99/PLFE/IRIR+TOR+IRN+IRN/EW99/RSH99+RMT99+R99+RWC99/FN+FWC99/FOS99</t>
  </si>
  <si>
    <t>Secretaría de Educación del Distrito</t>
  </si>
  <si>
    <t>ejemplo</t>
  </si>
  <si>
    <t>0.0</t>
  </si>
  <si>
    <t>R(1001,2000)</t>
  </si>
  <si>
    <t>UAE Cuerpo Oficial de Bomberos de Bogotá</t>
  </si>
  <si>
    <t>Inicial</t>
  </si>
  <si>
    <t>B-5 Kennedy</t>
  </si>
  <si>
    <t>B-4 Puente Aranda</t>
  </si>
  <si>
    <t>B-16 Venecia - Módulo 2 - Sala de máquinas</t>
  </si>
  <si>
    <t xml:space="preserve">CR 49 # 48 - 2 SUR </t>
  </si>
  <si>
    <t>VENECIA</t>
  </si>
  <si>
    <t>Venecia</t>
  </si>
  <si>
    <t>A3</t>
  </si>
  <si>
    <t>R(0,50)</t>
  </si>
  <si>
    <t>Pórtico en concreto con revestimiento en mampostería, sin muros, cubierta a dos aguas.</t>
  </si>
  <si>
    <t>DX+PF/C99/LPB+D99/DY+OF/C99/LPB+D99/H99/Y99/OC99/BP99/PLF99/IR99/EW99/RSH99+RMT99+R99+RWC99/FN+FWC99/FOS99</t>
  </si>
  <si>
    <t>Edificio Comando - Módulo 2 - Central de radio</t>
  </si>
  <si>
    <t xml:space="preserve">CL 20 # 68 A - 06 </t>
  </si>
  <si>
    <t>FONTIBON</t>
  </si>
  <si>
    <t>GRANJAS DE TECHO</t>
  </si>
  <si>
    <t>Montevideo</t>
  </si>
  <si>
    <t>LA2</t>
  </si>
  <si>
    <t>El conjunto arquitectónico que compone el Edificio Comando corresponde a 2 módulos estructurales adyacentes el uno del otro mediante una junta de dilatación. se ha manejado por módulos de modo que se pueda dar registro independiente de los sistemas estructurales.</t>
  </si>
  <si>
    <t>DX+PF/CR/LFM+DUC/DY+OF/CR/LFM+DUC/H99/Y99/OC99/BP99/PLF99/IR99/EW99/RSH99+RMT99+R99+RWC99/FN+FWC99/FOS99</t>
  </si>
  <si>
    <t>Edificio Comando - Módulo 1</t>
  </si>
  <si>
    <t>DX+PF/CR/LFM+DUC/DY+OF/CR/LFM+DUC/HEX:3+HB99+HF99+HD99/Y99/OC99/BP99/PLF99/IR99/EW99/RSH99+RMT99+R99+RWC99/FN+FWC99/FOS99</t>
  </si>
  <si>
    <t>B-3 Restrepo</t>
  </si>
  <si>
    <t>B-1 Chapinero</t>
  </si>
  <si>
    <t>B-6 Fontibón</t>
  </si>
  <si>
    <t>B-7 Ferias</t>
  </si>
  <si>
    <t>B-10 Marichuela</t>
  </si>
  <si>
    <t>B-9 Bellavista</t>
  </si>
  <si>
    <t>B-8 Bosa</t>
  </si>
  <si>
    <t>B-2 Central</t>
  </si>
  <si>
    <t xml:space="preserve">CL 11 # 20 A - 10 </t>
  </si>
  <si>
    <t>LA SABANA</t>
  </si>
  <si>
    <t>La Sabana</t>
  </si>
  <si>
    <t>AAA0034 HLPA</t>
  </si>
  <si>
    <t>A2</t>
  </si>
  <si>
    <t>La edificación se encuentra con deterioros menores locativos, el estado de la estructura se encuentra en buen estado. Las placas de contrapiso se encuentran rotas debido al alto tráfico producto de la actividad que implican las máquinas de bomberos.</t>
  </si>
  <si>
    <t xml:space="preserve"> La estación fue construida en 1954,  La estación fue reforzada en el año de 2013.
* Actualmente entre sus equipos, tiene  una (1) camioneta, una (1) maquina extintora,  un (1) carro tanque, una (1) máquina de alturas, una  (1) unidad de rescate y una (1) grúa de rescate, para la operatividad y atención de emergencias.
* Por el Norte se localizan construcciones con ingreso por la calle 12, por el Sur la Calle 11 por donde tiene el ingreso, por el Oriente la Carrera 20 A, por el Occidente la Carrera 21.</t>
  </si>
  <si>
    <t>DX+PF/C99/LFINF+D99/DY+OF/C99/LFINF+D99/HEX:1+HB99+HF99+HD99/Y99/OC99/BP2/PLFL/IRIR+TOR+IRN+IRN/EWMA/RSH2+RMT6+RME+RME1+RTD99/FC+FC2+FWC99/FOS99</t>
  </si>
  <si>
    <t>B-16 Venecia - Módulo 3 - Gimnasio &amp; alojamientos</t>
  </si>
  <si>
    <t>DX+PF/C99/LFINF+D99/DY+OF/C99/LFINF+D99/HEX:2+HB99+HF99+HD99/Y99/OC99/BP99/PLF99/IR99/EW99/RSH99+RMT99+R99+RWC99/FN+FWC99/FOS99</t>
  </si>
  <si>
    <t>B-17 Centro Histórico</t>
  </si>
  <si>
    <t>B-16 Venecia - Módulo 1 - Bloque principal</t>
  </si>
  <si>
    <t>Mampostería</t>
  </si>
  <si>
    <t>La estación de Bomberos de Venecia se encuentra ubicada en una zona residencial; se encuentra ubicada en un lote de 1.800 m2 de área aproximadamente.
Al norte la estación de bomberos colinda con la Diagonal 48 Sur, una vía de dos sentidos de circulación y un tráfico vehicular moderado bajo; al sur y al oriente colinda con la Escuela de cadetes de la policía General Francisco de Paula Santander; y occidente con la Carrera 52 A, una vía de un solo sentido de circulación y dos carriles.
Al interior de la estación hay dos edificaciones, una de un nivel y la otra de dos niveles, tienen una antigüedad cercana a los 25 años, conformada por pórticos en concreto reforzado, cubierta en teja de fibrocemento y policarbonato y muros divisorios en mampostería. El interior de la compañía no se tienen procesos, solo se ubican los equipos y maquinaria de control de incendios que son utilizados por el personal de la estación de bomberos.</t>
  </si>
  <si>
    <t>DX+PF/CR/LFINF+D99/DY+OF/CR/LFINF+D99/H99/Y99/OC99/BP99/PLF99/IR99/EW99/RSH99+RMT99+R99+RWC99/FN+FWC99/FOS99</t>
  </si>
  <si>
    <t>B-15 Garcés Navas</t>
  </si>
  <si>
    <t>B-14 Bicentenario de la Independencia</t>
  </si>
  <si>
    <t>B-13 Caobos Salazar</t>
  </si>
  <si>
    <t>B-12 Suba</t>
  </si>
  <si>
    <t>B-11 Candelaria</t>
  </si>
  <si>
    <t>Empresa de Acueducto, Alcantarillado y Aseo de Bogotá EAB - ESP (Aguas de Bogotá)</t>
  </si>
  <si>
    <t>IDIGER - SDGRCC</t>
  </si>
  <si>
    <t>Casa villas - sede Alcaldia local de suba</t>
  </si>
  <si>
    <t xml:space="preserve">CR 56 # 128 B - 01 </t>
  </si>
  <si>
    <t>SUBA</t>
  </si>
  <si>
    <t>NIZA</t>
  </si>
  <si>
    <t>AAA0123OYCX</t>
  </si>
  <si>
    <t>-74.065102984</t>
  </si>
  <si>
    <t>4.71515101099999</t>
  </si>
  <si>
    <t>De propiedad</t>
  </si>
  <si>
    <t>Datos de Alc. Local a través Gestión Local IDIGER</t>
  </si>
  <si>
    <t>INSPECCIONES DE POLICIA - ALCALDÍA LOCAL DE ANTONIO NARIÑO</t>
  </si>
  <si>
    <t xml:space="preserve">CR 19 # 19 A - 05 SUR </t>
  </si>
  <si>
    <t>RESTREPO</t>
  </si>
  <si>
    <t>AAA0012DZZE</t>
  </si>
  <si>
    <t>-74.1032</t>
  </si>
  <si>
    <t>4.5843</t>
  </si>
  <si>
    <t>Tomada en arriendo</t>
  </si>
  <si>
    <t>Año intervención reforzamiento 2004. Pórtico de concreto con muros de mampostería
Datos de Alc. Local a través de Gestión Local IDIGER</t>
  </si>
  <si>
    <t xml:space="preserve">ALCALDIA RURAL DE SUMAPAZ - SEDE PRINCIPAL ALCALDIA RURAL DE SUMAPAZ </t>
  </si>
  <si>
    <t>UPR RIO BLANCO</t>
  </si>
  <si>
    <t>-74.14596</t>
  </si>
  <si>
    <t>4.21367</t>
  </si>
  <si>
    <t>R:40</t>
  </si>
  <si>
    <t>Datos Alc. Local a través Gestión Local IDIGER</t>
  </si>
  <si>
    <t xml:space="preserve">Alcaldia Local de Ciudad Bolivar - Alcaldia Local de Ciudad Bolivar </t>
  </si>
  <si>
    <t xml:space="preserve">DG 62 SUR # 20 F - 20 </t>
  </si>
  <si>
    <t>SAN FRANCISCO</t>
  </si>
  <si>
    <t>AAA0023DKJH</t>
  </si>
  <si>
    <t>-74.143275</t>
  </si>
  <si>
    <t>4.566075</t>
  </si>
  <si>
    <t>SISTEMA CONSTRUCTIVO: ESTRUCTURA CONVENCIONAL EN CONCRETO Y ACERO DE REFUERZO
MATERIALES GENERALES: 
MAMPOSTERÍA EN BLOQUE Y DIVISIONES INTERIORES EN DRYWALL
VENTANERÍA EN ALUMINIO Y VIDRIO LAMINADO DE SEGURIDAD
PISOS: ENCHAPES EN PORCELANATO Y EN PVC. Datos Alc. Local a través Gestión Local IDIGER</t>
  </si>
  <si>
    <t>Alcaldía Local de Bosa - Casa de participación de Bosa</t>
  </si>
  <si>
    <t xml:space="preserve">CR 80 K # 61 - 28 SUR </t>
  </si>
  <si>
    <t>BOSA</t>
  </si>
  <si>
    <t>BOSA CENTRAL</t>
  </si>
  <si>
    <t>AAA0189HMOM</t>
  </si>
  <si>
    <t>-74.185418</t>
  </si>
  <si>
    <t>4.611176</t>
  </si>
  <si>
    <t>R:243</t>
  </si>
  <si>
    <t>Año intervención reforzamiento 2016. Pórtico de concreto con muros de concreto. Datos Alc Local a través Gestión Local IDIGER</t>
  </si>
  <si>
    <t>ALCALDÍA LOCAL DE USME - SEDE ANTIGUA FONDO DE DESARROLLO LOCAL DE USME</t>
  </si>
  <si>
    <t xml:space="preserve">CL 137 SUR # 3 A - 44 </t>
  </si>
  <si>
    <t>USME PUEBLO</t>
  </si>
  <si>
    <t>AAA0020OSRU</t>
  </si>
  <si>
    <t>-74.12519</t>
  </si>
  <si>
    <t>4.471212</t>
  </si>
  <si>
    <t>R:</t>
  </si>
  <si>
    <t>Alcaldía Local de Usaquén - Sede Antigua Inspección de Policia</t>
  </si>
  <si>
    <t xml:space="preserve">CL 122 # 7 A - 61 </t>
  </si>
  <si>
    <t>USAQUEN</t>
  </si>
  <si>
    <t>SANTA BARBARA ORIENTAL</t>
  </si>
  <si>
    <t>AAA0103BRBR</t>
  </si>
  <si>
    <t>-74.031874605</t>
  </si>
  <si>
    <t>4.69863265499998</t>
  </si>
  <si>
    <t>Distrital. Tenencia</t>
  </si>
  <si>
    <t>Pórtico de concreto con muros de concreto. Datos Alc. Local a través Gestión Local IDIGER</t>
  </si>
  <si>
    <t>Alcaldía Local de Usaquén - Sede Antigua Jal</t>
  </si>
  <si>
    <t xml:space="preserve">CL 120 A # 7 - 55 </t>
  </si>
  <si>
    <t>AAA0103BAWW</t>
  </si>
  <si>
    <t>-74.032103522</t>
  </si>
  <si>
    <t>4.69760949300002</t>
  </si>
  <si>
    <t>Estructura de madera y muros en concreto. Datos Alc. Local a través Gestión Local IDIGER</t>
  </si>
  <si>
    <t>ALCALDIA RURAL DE SUMAPAZ - SEDE ALCALDIA RURAL DE SUMAPAZ</t>
  </si>
  <si>
    <t>UPR RIO SUMAPAZ</t>
  </si>
  <si>
    <t>-74.314973</t>
  </si>
  <si>
    <t>4.028793</t>
  </si>
  <si>
    <t>Datos suministrados por Alcaldía Local Sumapaz a través de Gestión Local IDIGER</t>
  </si>
  <si>
    <t>ALCALDIA LOCAL RAFAEL URIBE URIBE - Sede Principal ALRUU</t>
  </si>
  <si>
    <t xml:space="preserve">CL 32 SUR # 23 - 62 </t>
  </si>
  <si>
    <t>QUIROGA</t>
  </si>
  <si>
    <t>AAA0012YARJ</t>
  </si>
  <si>
    <t>-74.114966</t>
  </si>
  <si>
    <t>4.581234</t>
  </si>
  <si>
    <t>Pórtico de concreto con muros de mampostería. Datos Alc. Local a través Gestión Local IDIGER</t>
  </si>
  <si>
    <t>ALCALDÍA LOCAL DE ANTONIO NARIÑO - ALCALDÍA LOCAL DE ANTONIO NARIÑO</t>
  </si>
  <si>
    <t xml:space="preserve">CL 17 SUR # 18 - 49 </t>
  </si>
  <si>
    <t>AAA0012CFPP</t>
  </si>
  <si>
    <t>-74.10086</t>
  </si>
  <si>
    <t>4.5855455</t>
  </si>
  <si>
    <t>Año reforzamiento 2006. Pórtico de concreto con muros de mampostería. Reforzamiento muros zona 2 pisos.
Datos suministrados por Alc. Local a través Gestión Local IDIGER</t>
  </si>
  <si>
    <t xml:space="preserve">Casa del deporte - sede Alcaldia local de suba </t>
  </si>
  <si>
    <t xml:space="preserve">CL 146 B # 90 - 28 </t>
  </si>
  <si>
    <t>SUBA URBANO</t>
  </si>
  <si>
    <t>AAA0131TMTO</t>
  </si>
  <si>
    <t>-74.083964724</t>
  </si>
  <si>
    <t>4.73990963300002</t>
  </si>
  <si>
    <t>Mampostería confinada. Datos Alc. Local a través Gestión Local IDIGER</t>
  </si>
  <si>
    <t>Casa Rincon - sede Alcaldia local de suba</t>
  </si>
  <si>
    <t xml:space="preserve">CR 93 C # 129 C - 15 </t>
  </si>
  <si>
    <t>EL RINCON</t>
  </si>
  <si>
    <t>EL RINCON NORTE</t>
  </si>
  <si>
    <t>AAA0129PJTO</t>
  </si>
  <si>
    <t>-74.0921134385454</t>
  </si>
  <si>
    <t>4.72670639643499</t>
  </si>
  <si>
    <t>Mampostería confinada. Datos Alc. Local a través de Gestión Local IDIGER</t>
  </si>
  <si>
    <t>Casa de la participación - Sede administrativa de la Alcaldia local de Suba</t>
  </si>
  <si>
    <t xml:space="preserve">CL 147 # 90 - 62 </t>
  </si>
  <si>
    <t>AAA0131TMNN</t>
  </si>
  <si>
    <t>-74.083971774</t>
  </si>
  <si>
    <t>4.74144694099999</t>
  </si>
  <si>
    <t>Alcaldia Local de suba - sede principal Alcaldia local de Suba</t>
  </si>
  <si>
    <t xml:space="preserve">CL 146 C BIS # 90 - 57 </t>
  </si>
  <si>
    <t>AAA0131TNCN</t>
  </si>
  <si>
    <t>-74.08406803</t>
  </si>
  <si>
    <t>4.74066795099998</t>
  </si>
  <si>
    <t>Alcaldía Local de Barrios Unidos - Alcaldía Local de Barrios Unidos</t>
  </si>
  <si>
    <t xml:space="preserve">CL 74 A # 63 - 07 </t>
  </si>
  <si>
    <t>DOCE DE OCTUBRE</t>
  </si>
  <si>
    <t>SAN FERNANDO OCCIDENTAL</t>
  </si>
  <si>
    <t>AAA0056RJKC</t>
  </si>
  <si>
    <t>-74.080714</t>
  </si>
  <si>
    <t>4.67592</t>
  </si>
  <si>
    <t xml:space="preserve">Pórtico de concreto con muros de mampostería. Reforzamiento 2007
Datos Alc. Local a través de Gestión Local IDIGER
Concepto Acta 2002 IDIGER 2018: Riesgo de colapso de elementos que conforman los espacios, por deterioro progresivo de los mismos, por lo que se expone la necesidad de realizar el mantenimiento y reparación de acuerdo a la normatividad vigente, al mismo tiempo que se solicita restringir parcialmente el uso de la sede.
A partir del diagnóstico del IDIGER DI007, presenta una restricción de uso parcial, donde se recomienda el estudio de patología e intervención para el inmueble.
Para el desarrollo de la intervención se cuenta con el estudio realizado en el 2018, el cual determina realizar la intervención en dos etapas (Primeros Auxilios y Reforzamiento).
Se encuentra en formulación la primera etapa del proceso de intervención de la sede para su adjudicación y ejecución durante el segundo semestre de 2020 y primero del 2021.
Quedando por definir la formulación, adjudicación y </t>
  </si>
  <si>
    <t>Alcaldía Local de Engativá - Alcaldía Local de Engativá</t>
  </si>
  <si>
    <t xml:space="preserve">CL 71 # 73 A - 44 </t>
  </si>
  <si>
    <t>BOYACA REAL</t>
  </si>
  <si>
    <t>BOYACA</t>
  </si>
  <si>
    <t>AAA0061LUTO</t>
  </si>
  <si>
    <t>-74.0979928</t>
  </si>
  <si>
    <t>4.6874533</t>
  </si>
  <si>
    <t>R:450</t>
  </si>
  <si>
    <t>Compuesta (acero-concreto). Dato Alc. Local a través Gestión Local IDIGER</t>
  </si>
  <si>
    <t>ALCALDIA LOCAL DE TUNJUELITO - SEDE PRINCIPAL</t>
  </si>
  <si>
    <t xml:space="preserve">CL 51 SUR # 7 - 35 </t>
  </si>
  <si>
    <t>MARRUECOS</t>
  </si>
  <si>
    <t>ABRAHAM LINCOLN</t>
  </si>
  <si>
    <t>-74.12162</t>
  </si>
  <si>
    <t>4.5563455</t>
  </si>
  <si>
    <t>R:100</t>
  </si>
  <si>
    <t>Año intervención reforzamiento 2000. Pórtico de concreto con muros de mampostería</t>
  </si>
  <si>
    <t>ALCALDÍA LOCAL DE USME - SEDE CASA DE CULTURA</t>
  </si>
  <si>
    <t>ALCALDÍA LOCAL DE USME - SEDE PRINCIPAL FONDO DE DESARROLLO LOCAL DE USME</t>
  </si>
  <si>
    <t xml:space="preserve">CL 137 SUR # 14 - 24 </t>
  </si>
  <si>
    <t>AAA0208ZWWW</t>
  </si>
  <si>
    <t>-74.12563</t>
  </si>
  <si>
    <t>4.471278</t>
  </si>
  <si>
    <t>Datos suministrador por Alc. Local Usme a través Grupo Gestión Local IDIGER</t>
  </si>
  <si>
    <t>Alcaldia local de San Cristobal - Alcaldia local de San Cristobal</t>
  </si>
  <si>
    <t xml:space="preserve">CL 22 SUR # 1 - 40 ESTE </t>
  </si>
  <si>
    <t>SOSIEGO</t>
  </si>
  <si>
    <t>AAA0260KZWW</t>
  </si>
  <si>
    <t>-74.08654</t>
  </si>
  <si>
    <t>4.569992</t>
  </si>
  <si>
    <t>ALCALDIA LOCAL DE PUENTE ARANDA - Sede Principal</t>
  </si>
  <si>
    <t xml:space="preserve">CL 4 # 31 D - 30 </t>
  </si>
  <si>
    <t>CIUDAD MONTES</t>
  </si>
  <si>
    <t>VERAGUAS CENTRAL</t>
  </si>
  <si>
    <t>AAA0035WRWW</t>
  </si>
  <si>
    <t>-74.103422615</t>
  </si>
  <si>
    <t>4.605894423</t>
  </si>
  <si>
    <t>Alcaldía Local de Usaquén - Sede Inspección de Policia</t>
  </si>
  <si>
    <t xml:space="preserve">CL 153 A # 7 - 08 </t>
  </si>
  <si>
    <t>SAN CRISTOBAL NORTE</t>
  </si>
  <si>
    <t>BARRANCAS</t>
  </si>
  <si>
    <t>AAA0109ECKL</t>
  </si>
  <si>
    <t>-74.024491275</t>
  </si>
  <si>
    <t>4.72875983300003</t>
  </si>
  <si>
    <t>TEATRO VILLA MAYOR - ALCALDÍA LOCAL DE ANTONIO NARIÑO</t>
  </si>
  <si>
    <t xml:space="preserve">CR 34 B # 36 - 04 SUR </t>
  </si>
  <si>
    <t>VILLA MAYOR</t>
  </si>
  <si>
    <t>AAA0013KPXS</t>
  </si>
  <si>
    <t>-74.1206</t>
  </si>
  <si>
    <t>4.5915</t>
  </si>
  <si>
    <t>Pórtico de concreto con muros de mampostería. Datos Alc. Local a través de Gestión Local IDIGER</t>
  </si>
  <si>
    <t>Alcaldía Local de Bosa - Alcaldía Local</t>
  </si>
  <si>
    <t xml:space="preserve">CR 80 I # 61 - 05 SUR </t>
  </si>
  <si>
    <t>AAA0045XMOE</t>
  </si>
  <si>
    <t>-74.184765</t>
  </si>
  <si>
    <t>4.610492</t>
  </si>
  <si>
    <t>R:274</t>
  </si>
  <si>
    <t>Año reforzamiento 2013. Pórtico de concreto con muros de mampostería. Construcción con elementos arquitectónicos antiguos, en buen estado general, en condición de comodato por parte del DADEP al FDLB. Datos Alc. Local a través Gestión Local IDIGER</t>
  </si>
  <si>
    <t>Alcaldía Local de Usaquén - Sede Administrativa</t>
  </si>
  <si>
    <t xml:space="preserve">CL 120 A # 5 - 45 </t>
  </si>
  <si>
    <t>Usaquén</t>
  </si>
  <si>
    <t>AAA0101TJKL</t>
  </si>
  <si>
    <t>-74.029412668</t>
  </si>
  <si>
    <t>4.696385335</t>
  </si>
  <si>
    <t>Tenencia</t>
  </si>
  <si>
    <t>Alcaldía Local de Usaquén - Sede Casa Prisma</t>
  </si>
  <si>
    <t xml:space="preserve">CR 3 A # 183 A - 30 </t>
  </si>
  <si>
    <t>VERBENAL</t>
  </si>
  <si>
    <t>Horizontes Norte</t>
  </si>
  <si>
    <t>AAA0117DWXR</t>
  </si>
  <si>
    <t>-74.023636258</t>
  </si>
  <si>
    <t>4.76110427600003</t>
  </si>
  <si>
    <t>Alcaldía Local de Usaquén - Sede Principal ALUSA</t>
  </si>
  <si>
    <t xml:space="preserve">CR 6 A # 118 - 03 </t>
  </si>
  <si>
    <t>AAA0101SROM</t>
  </si>
  <si>
    <t>-74.031398786</t>
  </si>
  <si>
    <t>Tierra</t>
  </si>
  <si>
    <t>Estructura en adobe y madera. Información remitida por Grupo Gestión Local IDIGER proveniente de Alcaldía Local Usaquen</t>
  </si>
  <si>
    <t xml:space="preserve">Alcaldia Local de Fontibon - Sede Principal </t>
  </si>
  <si>
    <t xml:space="preserve">DG 99 # 19 - 43 </t>
  </si>
  <si>
    <t>FONTIBON CENTRAL</t>
  </si>
  <si>
    <t>AAA0079TLHY</t>
  </si>
  <si>
    <t>-74.143020157</t>
  </si>
  <si>
    <t>4.674217</t>
  </si>
  <si>
    <t>Pórtico de concreto con muros de mampostería. Sótano. Datos Alc. Local a través Gestión Local IDIGER</t>
  </si>
  <si>
    <t>DX+D99/MAT99/L99/DY+D99/MAT99/L99/HEX:3+HBEX:1+HF99+HD99/Y99/OC99/BP99/PLF99/IR99/EW99/RSH99+RMT99+R99+RWC99/FN+FWC99/FOS99</t>
  </si>
  <si>
    <t>DX+D99/MAT99/L99/DY+D99/C99/L99/H99/Y99/OC99/BP99/PLF99/IRIR+REC+TOR+IRN/EW99/RSH99+RMT99+R99+RWC99/FN+FWC99/FOS99</t>
  </si>
  <si>
    <t>ALCALDIA LOCAL DE SANTA FE - SEDE PRINCIPAL</t>
  </si>
  <si>
    <t xml:space="preserve">CL 21 # 5 - 74 </t>
  </si>
  <si>
    <t>LAS NIEVES</t>
  </si>
  <si>
    <t>AAA004KHJZ</t>
  </si>
  <si>
    <t>-74.06978</t>
  </si>
  <si>
    <t>4.6063256</t>
  </si>
  <si>
    <t>Reforzamiento en el año 2000. Pórtico de concreto con muros de mampostería. Datos Alcaldía Local a través Gestión Local IDIGER</t>
  </si>
  <si>
    <t>Alcaldía Local de Usaquén - Sede Archivo</t>
  </si>
  <si>
    <t xml:space="preserve">CL 121 # 7 - 31 </t>
  </si>
  <si>
    <t>AAA0103AZMR</t>
  </si>
  <si>
    <t>-74.031201364</t>
  </si>
  <si>
    <t>4.697897044</t>
  </si>
  <si>
    <t>Requisitos Tablero de Control (dashboard)</t>
  </si>
  <si>
    <t>1. Principales</t>
  </si>
  <si>
    <t>2. Gráficas</t>
  </si>
  <si>
    <t>3. Tablas</t>
  </si>
  <si>
    <t>4. Segmentadores</t>
  </si>
  <si>
    <t>5. Colores</t>
  </si>
  <si>
    <t>RGB</t>
  </si>
  <si>
    <t>196, 205, 191</t>
  </si>
  <si>
    <t>71, 102, 51</t>
  </si>
  <si>
    <t>113, 151, 68</t>
  </si>
  <si>
    <t>213, 34, 47</t>
  </si>
  <si>
    <t>247, 185, 70</t>
  </si>
  <si>
    <t>208, 208, 209</t>
  </si>
  <si>
    <t>https://www.youtube.com/watch?v=9DiZsY8GPss</t>
  </si>
  <si>
    <t>Entidad</t>
  </si>
  <si>
    <t>Sector</t>
  </si>
  <si>
    <t>Cantidad edificaciones</t>
  </si>
  <si>
    <t>Secretaría General</t>
  </si>
  <si>
    <t>Dpto. Admin. del Servicio Civil Distrital - DASCD</t>
  </si>
  <si>
    <t>Secretaría Distrital de Gobierno [20 Localidades]</t>
  </si>
  <si>
    <t>Dpto. Admin. de la Defensoría del Espacio Público - DADEP</t>
  </si>
  <si>
    <t>Secretaría Distrital de Hacienda</t>
  </si>
  <si>
    <t>Secretaría Distrital de Planeación</t>
  </si>
  <si>
    <t>Secretaría Distrital de Desarrollo Económico</t>
  </si>
  <si>
    <t>Secretaría Distrital de Salud</t>
  </si>
  <si>
    <t>Secretaría Distrital de Integración Social</t>
  </si>
  <si>
    <t>Secretaría Distrital de Cultura, Recreación y Deporte</t>
  </si>
  <si>
    <t>Secretaría Distrital de Ambiente</t>
  </si>
  <si>
    <t>Secretaría Distrital de Movilidad</t>
  </si>
  <si>
    <t>Secretaría Distrital de Hábitat</t>
  </si>
  <si>
    <t>Secretaría Distrital de la Mujer</t>
  </si>
  <si>
    <t>Secretaría Distrital de Seguridad, Convivencia y Justicia</t>
  </si>
  <si>
    <t>Secretaría Jurídica Distrital</t>
  </si>
  <si>
    <t>Sector Administrativo</t>
  </si>
  <si>
    <t>Gestión Pública</t>
  </si>
  <si>
    <t>Gobierno</t>
  </si>
  <si>
    <t>Hacienda</t>
  </si>
  <si>
    <t>Planeación</t>
  </si>
  <si>
    <t>Salud</t>
  </si>
  <si>
    <t>Ambiente</t>
  </si>
  <si>
    <t>Movilidad</t>
  </si>
  <si>
    <t>Hábitat</t>
  </si>
  <si>
    <t>Desarrollo Económico, Industria y Turismo</t>
  </si>
  <si>
    <t>Educación</t>
  </si>
  <si>
    <t>Integración Social</t>
  </si>
  <si>
    <t>Cultura, Recreación y Deporte</t>
  </si>
  <si>
    <t>Mujeres</t>
  </si>
  <si>
    <t>Seguridad, Convivencia y Justicia</t>
  </si>
  <si>
    <t>Gestión Jurídica</t>
  </si>
  <si>
    <t>Instituto Distrital de la Participación y Acción Comunal - IDPAC</t>
  </si>
  <si>
    <t>Fondo de Prestaciones Económicas, Cesantías y Pensiones – FONCEP</t>
  </si>
  <si>
    <t>UAE de Catastro Distrital – UAECD</t>
  </si>
  <si>
    <t>Lotería de Bogotá</t>
  </si>
  <si>
    <t>Instituto para la Economía Social - IPES</t>
  </si>
  <si>
    <t>Instituto Distrital de Turismo - IDT</t>
  </si>
  <si>
    <t>Corporación para el Desarrollo y la Productividad Bogotá Región (Invest in Bogotá)</t>
  </si>
  <si>
    <t>Instituto Distrital para la Investigación Educativa y el Desarrollo Pedagógico - IDEP</t>
  </si>
  <si>
    <t>Universidad Distrital Francisco José de Caldas</t>
  </si>
  <si>
    <t>Fondo Financiero Distrital de Salud - FFDS</t>
  </si>
  <si>
    <t>Subredes Integradas de Servicio de Salud ESE (Sur, Sur Occidente, Norte, Centro Oriente)</t>
  </si>
  <si>
    <t>Capital Salud EPS - S SAS</t>
  </si>
  <si>
    <t>Entidad Asesora de Gestión Administrativa y Técnica</t>
  </si>
  <si>
    <t>I.D. de Ciencia, Biotecnología e Innovación en Salud - IDCBIS</t>
  </si>
  <si>
    <t>Instituto Distrital para la Protección de la Niñez y la Juventud - IDIPRON</t>
  </si>
  <si>
    <t>I.D. Recreación y Deporte - IDRD</t>
  </si>
  <si>
    <t>I.D. Patrimonio Cultural - IDPC</t>
  </si>
  <si>
    <t>I.D. de las Artes - IDARTES</t>
  </si>
  <si>
    <t>Orquesta Filarmónica de Bogotá</t>
  </si>
  <si>
    <t>Fundación Gilberto Alzate Avendaño</t>
  </si>
  <si>
    <t>Canal Capital</t>
  </si>
  <si>
    <t>Jardín Botánico José Celestino Mutis - JBB</t>
  </si>
  <si>
    <t>I.D. de Gestión de Riesgos y Cambio Climático IDIGER (FONDIGER)</t>
  </si>
  <si>
    <t>I.D. de Protección y Bienestar Animal - IDPYBA</t>
  </si>
  <si>
    <t>UAE de Rehabilitación y Mantenimiento Vial - UAERMV</t>
  </si>
  <si>
    <t>Instituto de Desarrollo Urbano - IDU</t>
  </si>
  <si>
    <t>Emp. de Transporte del Tercer Milenio Transmilenio S.A.</t>
  </si>
  <si>
    <t>Terminal de Transportes S.A.</t>
  </si>
  <si>
    <t>Empresa Metro de Bogotá S.A.</t>
  </si>
  <si>
    <t>UAE de Servicios Públicos - UAESP</t>
  </si>
  <si>
    <t>Caja de Vivienda Popular - CVP</t>
  </si>
  <si>
    <t>Empresa de Renovación y Desarrollo Urbano de Bogotá D.C.</t>
  </si>
  <si>
    <t>Emp. Acueducto, Alcantarillado y Aseo de Bogotá EAB - ESP (Aguas de Bogotá)</t>
  </si>
  <si>
    <t>Emp. de Energía de Bogotá S.A. EEB - ESP</t>
  </si>
  <si>
    <t>Emp. de Telecomunicaciones de Bogotá S.A. – ETB - ESP</t>
  </si>
  <si>
    <t>Otro</t>
  </si>
  <si>
    <t>Iniciales</t>
  </si>
  <si>
    <t>SG</t>
  </si>
  <si>
    <t>SDH</t>
  </si>
  <si>
    <t>SDP</t>
  </si>
  <si>
    <t>SDDE</t>
  </si>
  <si>
    <t>SED</t>
  </si>
  <si>
    <t>SDS</t>
  </si>
  <si>
    <t>SDIS</t>
  </si>
  <si>
    <t>SDCRD</t>
  </si>
  <si>
    <t>SDA</t>
  </si>
  <si>
    <t>SDM</t>
  </si>
  <si>
    <t>SDSCJ</t>
  </si>
  <si>
    <t>SJD</t>
  </si>
  <si>
    <t>LB</t>
  </si>
  <si>
    <t>UDFJC</t>
  </si>
  <si>
    <t>EAGAT</t>
  </si>
  <si>
    <t>OFB</t>
  </si>
  <si>
    <t>FGAA</t>
  </si>
  <si>
    <t>CC</t>
  </si>
  <si>
    <t>DASCD</t>
  </si>
  <si>
    <t>SDG</t>
  </si>
  <si>
    <t>DADEP</t>
  </si>
  <si>
    <t>UAECOB</t>
  </si>
  <si>
    <t>IDPAC</t>
  </si>
  <si>
    <t>UAECD</t>
  </si>
  <si>
    <t>IDT</t>
  </si>
  <si>
    <t>FFDS</t>
  </si>
  <si>
    <t>IDCBIS</t>
  </si>
  <si>
    <t>IDRD</t>
  </si>
  <si>
    <t>IDPC</t>
  </si>
  <si>
    <t>UAERMV</t>
  </si>
  <si>
    <t>IDU</t>
  </si>
  <si>
    <t>SDHT</t>
  </si>
  <si>
    <t>FONCEP</t>
  </si>
  <si>
    <t>IPES</t>
  </si>
  <si>
    <t>CDPBR</t>
  </si>
  <si>
    <t>IDEP</t>
  </si>
  <si>
    <t>SISS-ESE</t>
  </si>
  <si>
    <t>CS EPS - S</t>
  </si>
  <si>
    <t>IDIPRON</t>
  </si>
  <si>
    <t>IDARTES</t>
  </si>
  <si>
    <t>JBB</t>
  </si>
  <si>
    <t>IDIGER</t>
  </si>
  <si>
    <t>IDPYBA</t>
  </si>
  <si>
    <t>ETTMT</t>
  </si>
  <si>
    <t>TT</t>
  </si>
  <si>
    <t>EMB</t>
  </si>
  <si>
    <t>UAESP</t>
  </si>
  <si>
    <t>CVP</t>
  </si>
  <si>
    <t>ERDU</t>
  </si>
  <si>
    <t>EAB - ESP</t>
  </si>
  <si>
    <t>EEB - ESP</t>
  </si>
  <si>
    <t>ETB - ESP</t>
  </si>
  <si>
    <t>CENTRAL</t>
  </si>
  <si>
    <t>DESCENTRALIZADO</t>
  </si>
  <si>
    <t>Entidad - Estructura administrativa</t>
  </si>
  <si>
    <t>Centro Operativo y de Recursos del Agua COA</t>
  </si>
  <si>
    <t>CADE Fontibón</t>
  </si>
  <si>
    <t>CADE Gaitana</t>
  </si>
  <si>
    <t>CADE Santa Lucía</t>
  </si>
  <si>
    <t>CADE Servitá</t>
  </si>
  <si>
    <t>Central de Operaciones EAAB-ESP</t>
  </si>
  <si>
    <t xml:space="preserve">AV CL 24 # 37 - 15 </t>
  </si>
  <si>
    <t>QUINTA PAREDES</t>
  </si>
  <si>
    <t>-74.09116</t>
  </si>
  <si>
    <t>4.6282287</t>
  </si>
  <si>
    <t>Finalizado</t>
  </si>
  <si>
    <t>Sub Centra de Santa Lucia</t>
  </si>
  <si>
    <t>Sub Central de Usaquen</t>
  </si>
  <si>
    <t>Bodega La Diana</t>
  </si>
  <si>
    <t>Punto de Atención Comercial Avenida Suba</t>
  </si>
  <si>
    <t>Punto de Atención Calle 33</t>
  </si>
  <si>
    <t>Servicio Médico Central de Operaciones EAAB-ESP</t>
  </si>
  <si>
    <t>CADE Tunal</t>
  </si>
  <si>
    <t>Casa Azul EAAB-ESP</t>
  </si>
  <si>
    <t>Casa Betty EAAB-ESP</t>
  </si>
  <si>
    <t xml:space="preserve">CR 36 # 22 A - 80 </t>
  </si>
  <si>
    <t>Colegio Ramon B. Jimeno</t>
  </si>
  <si>
    <t>Estación de Bombeo Castilla</t>
  </si>
  <si>
    <t>Punto de Atención Central de Operaciones</t>
  </si>
  <si>
    <t>Punto de Atención Centro Nariño</t>
  </si>
  <si>
    <t>Punto de Atención Comercial San Benito</t>
  </si>
  <si>
    <t>Punto de Venta de Agua en Bloque EAAB-ESP</t>
  </si>
  <si>
    <t>Planta Tibitoc</t>
  </si>
  <si>
    <t>Planta Yomasa</t>
  </si>
  <si>
    <t>Planta Aguas Claras</t>
  </si>
  <si>
    <t>Planta Vitelma</t>
  </si>
  <si>
    <t>Planta El Dorado</t>
  </si>
  <si>
    <t>Planta Laguna</t>
  </si>
  <si>
    <t>Campamento Chuza</t>
  </si>
  <si>
    <t>Campamento Palacio</t>
  </si>
  <si>
    <t>Sede Vigilancia Simaya</t>
  </si>
  <si>
    <t>Sede Vigilancia Rincón del Oso</t>
  </si>
  <si>
    <t>SEDE CASA DE CULTURA - CASA DE LA CULTURA</t>
  </si>
  <si>
    <t xml:space="preserve">DG 136 BIS SUR # 14 - 24 </t>
  </si>
  <si>
    <t>CIUDAD DE USME</t>
  </si>
  <si>
    <t>N.N</t>
  </si>
  <si>
    <t>AAA0228ETKC</t>
  </si>
  <si>
    <t>-74.12298</t>
  </si>
  <si>
    <t>4.473015</t>
  </si>
  <si>
    <t>ok</t>
  </si>
  <si>
    <t>Registrando</t>
  </si>
  <si>
    <t>Etiquetas de fila</t>
  </si>
  <si>
    <t>Total general</t>
  </si>
  <si>
    <t>Recuento de Nombre_Entidad</t>
  </si>
  <si>
    <t>Grupo de Uso</t>
  </si>
  <si>
    <t>Recuento de Estado</t>
  </si>
  <si>
    <t>Etiquetas de columna</t>
  </si>
  <si>
    <t>Total edificaciones</t>
  </si>
  <si>
    <t>Recuento de Nombre_edificación</t>
  </si>
  <si>
    <t>Totales</t>
  </si>
  <si>
    <t>Norma</t>
  </si>
  <si>
    <t>Material-estructura</t>
  </si>
  <si>
    <t>Material-Estructura</t>
  </si>
  <si>
    <t>ENGATIVA</t>
  </si>
  <si>
    <t>BARRIOS UNIDOS</t>
  </si>
  <si>
    <t>TEUSAQUILLO</t>
  </si>
  <si>
    <t>MARTIRES</t>
  </si>
  <si>
    <t>ANTONIO NARIÑO</t>
  </si>
  <si>
    <t>PUENTE ARANDA</t>
  </si>
  <si>
    <t>RAFAEL URIBE</t>
  </si>
  <si>
    <t>CIUDAD BOLIVAR</t>
  </si>
  <si>
    <t>SUMAPAZ</t>
  </si>
  <si>
    <t>SANTA FE</t>
  </si>
  <si>
    <t>SAN CRISTOBAL</t>
  </si>
  <si>
    <t>USME</t>
  </si>
  <si>
    <t>TUNJUELITO</t>
  </si>
  <si>
    <t>Desconocida</t>
  </si>
  <si>
    <t>Sin norma</t>
  </si>
  <si>
    <t>CCCSR-84</t>
  </si>
  <si>
    <t>NSR-98</t>
  </si>
  <si>
    <t>NSR-10</t>
  </si>
  <si>
    <t>Otra</t>
  </si>
  <si>
    <t>Instrumentación sísmica</t>
  </si>
  <si>
    <t>Acero</t>
  </si>
  <si>
    <t>Madera</t>
  </si>
  <si>
    <t>DATOS TOTALES:</t>
  </si>
  <si>
    <t>DATOS TOTALES POR OPCIÓN SEGMENTADORES:</t>
  </si>
  <si>
    <t>Cantidad de edificaciones por clasificación grupo de uso</t>
  </si>
  <si>
    <t>Cantidad de edificaciones por material predominante</t>
  </si>
  <si>
    <t>Cantidad de edificaciones por norma aplicada en la construcción o reforzamiento</t>
  </si>
  <si>
    <t>Cantidad de edificaciones con instrumentación sísmica</t>
  </si>
  <si>
    <t xml:space="preserve">Video referencia: </t>
  </si>
  <si>
    <t>https://www.youtube.com/watch?v=qeya4pRrSTE</t>
  </si>
  <si>
    <t>Entidades distritales que participan</t>
  </si>
  <si>
    <t>Datos generales (grupo uso, norma sismo resistencia, material estructura, instrumentación sísmica)</t>
  </si>
  <si>
    <t>Sin tablas</t>
  </si>
  <si>
    <t>CHAPINERO</t>
  </si>
  <si>
    <t>KENNEDY</t>
  </si>
  <si>
    <t>LA CANDELARIA</t>
  </si>
  <si>
    <t>Grupo III</t>
  </si>
  <si>
    <t>Grupo I</t>
  </si>
  <si>
    <t>Grupo II</t>
  </si>
  <si>
    <t>Grupo IV</t>
  </si>
  <si>
    <t>https://www.youtube.com/watch?v=P_65ZQborAs&amp;t=97s</t>
  </si>
  <si>
    <t>Localidades - Filtro</t>
  </si>
  <si>
    <t>Tipo_Sector</t>
  </si>
  <si>
    <t>Centro_Poblado</t>
  </si>
  <si>
    <t>Corregimiento</t>
  </si>
  <si>
    <t>Zona_Respuesta_Sísmica</t>
  </si>
  <si>
    <t>Año_Avalúo_Catastral2</t>
  </si>
  <si>
    <t>Soporte Técnico</t>
  </si>
  <si>
    <t>3211.82</t>
  </si>
  <si>
    <t>252.55</t>
  </si>
  <si>
    <t>109.44</t>
  </si>
  <si>
    <t>Adscrita</t>
  </si>
  <si>
    <t>2867.58</t>
  </si>
  <si>
    <t>Vinculado</t>
  </si>
  <si>
    <t>Subredes Integradas de Servicio de Salud ESE (Sur Occidente)</t>
  </si>
  <si>
    <t>UPA 48 SAN PABLO</t>
  </si>
  <si>
    <t xml:space="preserve">CL 18 A # 122 - 25 </t>
  </si>
  <si>
    <t>FONTIBON SAN PABLO</t>
  </si>
  <si>
    <t>LA PERLA</t>
  </si>
  <si>
    <t>AAA0193YPJH</t>
  </si>
  <si>
    <t>-74.15649</t>
  </si>
  <si>
    <t>4.6887197</t>
  </si>
  <si>
    <t xml:space="preserve">SEDE ADMINISTRATIVA </t>
  </si>
  <si>
    <t xml:space="preserve">CR 104 # 20 C - 21 </t>
  </si>
  <si>
    <t>BOSTON</t>
  </si>
  <si>
    <t>AAA0079XZZM</t>
  </si>
  <si>
    <t>-74.14399</t>
  </si>
  <si>
    <t>4.6780343</t>
  </si>
  <si>
    <t>UPA 49  INTERNACIONAL</t>
  </si>
  <si>
    <t xml:space="preserve">CL 23 # 112 - 60 </t>
  </si>
  <si>
    <t>INTERNACIONAL</t>
  </si>
  <si>
    <t>AAA0077MPKC</t>
  </si>
  <si>
    <t>-74.14543</t>
  </si>
  <si>
    <t>4.6869264</t>
  </si>
  <si>
    <t>618.0</t>
  </si>
  <si>
    <t>334.0</t>
  </si>
  <si>
    <t>1254.6</t>
  </si>
  <si>
    <t>938.76</t>
  </si>
  <si>
    <t xml:space="preserve">UPA  51 ZONA FRANCA </t>
  </si>
  <si>
    <t xml:space="preserve">CR 106 # 15 A - 32 </t>
  </si>
  <si>
    <t>ZONA FRANCA</t>
  </si>
  <si>
    <t>PREDIO CALDAS</t>
  </si>
  <si>
    <t>AAA0186JWAF</t>
  </si>
  <si>
    <t>-74.15523</t>
  </si>
  <si>
    <t>4.67165</t>
  </si>
  <si>
    <t>Secretarías Cabeza de Sector</t>
  </si>
  <si>
    <t>Antiguo CADE-SEDE ADMINISTRATIVA</t>
  </si>
  <si>
    <t xml:space="preserve">CR 98 # 16 H - 40 </t>
  </si>
  <si>
    <t>CENTRO FONTIBON</t>
  </si>
  <si>
    <t>AAA0079BESY</t>
  </si>
  <si>
    <t>-74.145874</t>
  </si>
  <si>
    <t>4.6702313</t>
  </si>
  <si>
    <t xml:space="preserve">CAMI II -UME FONTIBON </t>
  </si>
  <si>
    <t xml:space="preserve">CL 16 J # 99 - 27 </t>
  </si>
  <si>
    <t>AAA0079BTEA</t>
  </si>
  <si>
    <t>-74.14597</t>
  </si>
  <si>
    <t>4.6718287</t>
  </si>
  <si>
    <t>CAMI I UME BOSTON</t>
  </si>
  <si>
    <t xml:space="preserve">CR 104 # 20 C - 31 </t>
  </si>
  <si>
    <t>AAA0079XZYX</t>
  </si>
  <si>
    <t>-74.14395</t>
  </si>
  <si>
    <t>4.6780825</t>
  </si>
  <si>
    <t>CENTRO DIA CENTRO GERIATRICO</t>
  </si>
  <si>
    <t xml:space="preserve">CR 97 A # 19 - 34 </t>
  </si>
  <si>
    <t>AAA0079SCYX</t>
  </si>
  <si>
    <t>-74.1422</t>
  </si>
  <si>
    <t>4.672827</t>
  </si>
  <si>
    <t xml:space="preserve">UPA 50 PUERTA DE TEJA </t>
  </si>
  <si>
    <t xml:space="preserve">CR 96 A # 25 G - 26 </t>
  </si>
  <si>
    <t>CAPELLANIA</t>
  </si>
  <si>
    <t>COFRADIA</t>
  </si>
  <si>
    <t>AAA0078JDRJ</t>
  </si>
  <si>
    <t>-74.12676</t>
  </si>
  <si>
    <t>4.6841383</t>
  </si>
  <si>
    <t xml:space="preserve">TERMINAL AEREO  </t>
  </si>
  <si>
    <t xml:space="preserve">CL 26 # 103 - 09 </t>
  </si>
  <si>
    <t>AEROPUERTO EL DORADO</t>
  </si>
  <si>
    <t>-74.131676</t>
  </si>
  <si>
    <t>4.689488</t>
  </si>
  <si>
    <t>HOSPITAL DE BOSA II</t>
  </si>
  <si>
    <t xml:space="preserve">CL 65 D SUR # 79 C - 90 </t>
  </si>
  <si>
    <t>JIMENEZ DE QUESADA</t>
  </si>
  <si>
    <t>AAA0046CBXS</t>
  </si>
  <si>
    <t>-74.18573</t>
  </si>
  <si>
    <t>4.6061735</t>
  </si>
  <si>
    <t>CAPS VILLAJAVIER</t>
  </si>
  <si>
    <t xml:space="preserve">CR 86 # 74 - 80 SUR </t>
  </si>
  <si>
    <t>SAN JOSE</t>
  </si>
  <si>
    <t>AAA0250KTDM</t>
  </si>
  <si>
    <t>-74.20023</t>
  </si>
  <si>
    <t>4.616386</t>
  </si>
  <si>
    <t>CAMI PABLO VI</t>
  </si>
  <si>
    <t xml:space="preserve">CR 77 I BIS # 69 B - 70 SUR </t>
  </si>
  <si>
    <t>NUEVA GRANADA</t>
  </si>
  <si>
    <t>AAA0046XOPA</t>
  </si>
  <si>
    <t>-74.19115</t>
  </si>
  <si>
    <t>4.5988617</t>
  </si>
  <si>
    <t>UPA OLARTE</t>
  </si>
  <si>
    <t xml:space="preserve">CR 72 A BIS A # 57 - 13 SUR </t>
  </si>
  <si>
    <t>APOGEO</t>
  </si>
  <si>
    <t>OLARTE</t>
  </si>
  <si>
    <t>AAA0165XTTO</t>
  </si>
  <si>
    <t>-74.16566</t>
  </si>
  <si>
    <t>4.6004443</t>
  </si>
  <si>
    <t>CENTRO DE SERVICIOS INTEGRALES</t>
  </si>
  <si>
    <t>ADMINISTRATIVA 1</t>
  </si>
  <si>
    <t xml:space="preserve">CR 77 I BIS # 69 B - 76 SUR </t>
  </si>
  <si>
    <t>AAA0046XOTD</t>
  </si>
  <si>
    <t>-74.191185</t>
  </si>
  <si>
    <t>4.5988703</t>
  </si>
  <si>
    <t>UPA LA ESTACION</t>
  </si>
  <si>
    <t>UPA PORVENIR</t>
  </si>
  <si>
    <t>DX+PF/CR+CIP/LPB+D99/DY+OF/CR+CIP/LPB+D99/H99/Y99/OC99/BP99/PLF99/IR99/EW99/RSH99+RMT99+R99+RWC99/FN+FWC99/FOS99</t>
  </si>
  <si>
    <t>LOTE SAN BERNARDINO</t>
  </si>
  <si>
    <t>UBA SAN BERNARDINO</t>
  </si>
  <si>
    <t>DX+PF/C99+CIP/LFM+D99/DY+OF/C99+CIP/LFM+D99/H99/Y99/OC99/BP99/PLF99/IR99/EW99/RSH99+RMT99+R99+RWC99/FN+FWC99/FOS99</t>
  </si>
  <si>
    <t>HOSPITAL SALUD MENTAL FLORALIA</t>
  </si>
  <si>
    <t xml:space="preserve">HOSPITAL EL TINTAL </t>
  </si>
  <si>
    <t>LOTE LA FELICIDAD FONTIBON</t>
  </si>
  <si>
    <t>HOSPITAL OCCIDENTE DE KENNEDY III NIVEL</t>
  </si>
  <si>
    <t>LOTE SAN ANDRESITO</t>
  </si>
  <si>
    <t>OFICINA 104 CHINCHINA</t>
  </si>
  <si>
    <t>394.0</t>
  </si>
  <si>
    <t>1015.6</t>
  </si>
  <si>
    <t>8628.0</t>
  </si>
  <si>
    <t>10800.0</t>
  </si>
  <si>
    <t>905.6</t>
  </si>
  <si>
    <t>3140.0</t>
  </si>
  <si>
    <t>1880.96</t>
  </si>
  <si>
    <t>2061.04</t>
  </si>
  <si>
    <t>348.12</t>
  </si>
  <si>
    <t>462.84</t>
  </si>
  <si>
    <t>657.07</t>
  </si>
  <si>
    <t>2966.66</t>
  </si>
  <si>
    <t>CENTRO POBLADO SAN JUAN</t>
  </si>
  <si>
    <t>CORREGIMIENTO DE SAN JUAN</t>
  </si>
  <si>
    <t>30018.0</t>
  </si>
  <si>
    <t>1499.47</t>
  </si>
  <si>
    <t>305.08</t>
  </si>
  <si>
    <t>99.18</t>
  </si>
  <si>
    <t>414.0</t>
  </si>
  <si>
    <t>385.0</t>
  </si>
  <si>
    <t>340.0</t>
  </si>
  <si>
    <t>1649.3</t>
  </si>
  <si>
    <t>296.92</t>
  </si>
  <si>
    <t>321.96</t>
  </si>
  <si>
    <t>CENTRO POBLADO BETANIA</t>
  </si>
  <si>
    <t>CORREGIMIENTO DE BETANIA</t>
  </si>
  <si>
    <t>300.0</t>
  </si>
  <si>
    <t>7582.0</t>
  </si>
  <si>
    <t>DX+D99/MAT99/L99/DY+D99/MAT99/L99/H99/Y99/OC99/BP99/PLF99/IR99/EW99/RSH99+RMT99+R99+RWC99/FN+FWC99/FOS99</t>
  </si>
  <si>
    <t>227.0</t>
  </si>
  <si>
    <t>3998.34</t>
  </si>
  <si>
    <t>ASDINGO SEDE ADMINISTRATIVA</t>
  </si>
  <si>
    <t xml:space="preserve">CL 9 # 39 - 46 </t>
  </si>
  <si>
    <t>ZONA INDUSTRIAL</t>
  </si>
  <si>
    <t>LOS EJIDOS</t>
  </si>
  <si>
    <t>AAA0037CKPP</t>
  </si>
  <si>
    <t>-74.10347</t>
  </si>
  <si>
    <t>4.616658</t>
  </si>
  <si>
    <t>OFICINA 601 EDIFICIO CHICO  93</t>
  </si>
  <si>
    <t xml:space="preserve">USS 26 ALCALA MUZU </t>
  </si>
  <si>
    <t>UPA 29 KENNEDY</t>
  </si>
  <si>
    <t xml:space="preserve">USS 30 BOMBEROS </t>
  </si>
  <si>
    <t xml:space="preserve">USS 60 VISION COLOMBIA   </t>
  </si>
  <si>
    <t xml:space="preserve">USS 11 PUENTE ARANDA </t>
  </si>
  <si>
    <t xml:space="preserve">USS 72 ARGELIA  </t>
  </si>
  <si>
    <t xml:space="preserve">USS 105 CATALINA </t>
  </si>
  <si>
    <t>USS 36 ASUNCION BOCHICA</t>
  </si>
  <si>
    <t xml:space="preserve">USS 65 DINDALITO </t>
  </si>
  <si>
    <t xml:space="preserve">USS 92 PATIOS  </t>
  </si>
  <si>
    <t>USS 37 PIO XII</t>
  </si>
  <si>
    <t>USS 50 MEXICANA</t>
  </si>
  <si>
    <t>Subredes Integradas de Servicio de Salud ESE (Centro Oriente)</t>
  </si>
  <si>
    <t>110013028917 - Hospital Jorge Eliécer Gaitán</t>
  </si>
  <si>
    <t xml:space="preserve">CR 4 A ESTE # 5 - 20 </t>
  </si>
  <si>
    <t>LOURDES</t>
  </si>
  <si>
    <t>El Guavio</t>
  </si>
  <si>
    <t>AAA0181FWNX</t>
  </si>
  <si>
    <t>-74.06995</t>
  </si>
  <si>
    <t>4.5902</t>
  </si>
  <si>
    <t>CE</t>
  </si>
  <si>
    <t>R(501,1000)</t>
  </si>
  <si>
    <t>3467.64</t>
  </si>
  <si>
    <t>Edificación Pública. En general el estado de la edificación tanto en acabados como en estructura es bueno.</t>
  </si>
  <si>
    <t>DX+PF/CR+CIP/LDUAL+D99/DY+OF/CR+CIP/LDUAL+D99/H99/Y99/OC99/BP99/PLF99/IR99/EW99/RSH99+RMT99+R99+RWC99/FN+FWC99/FOS99</t>
  </si>
  <si>
    <t>110013028932 - Centro de Salud Antonio Nariño</t>
  </si>
  <si>
    <t>110013028931- Centro de Salud Libertadores</t>
  </si>
  <si>
    <t xml:space="preserve">CL 57 SUR # 15 - 79 ESTE </t>
  </si>
  <si>
    <t>LOS LIBERTADORES</t>
  </si>
  <si>
    <t>San Rafael Oriental</t>
  </si>
  <si>
    <t>AAA0004YUMS</t>
  </si>
  <si>
    <t>-74.0854</t>
  </si>
  <si>
    <t>4.53164</t>
  </si>
  <si>
    <t>DL</t>
  </si>
  <si>
    <t>R(201,500)</t>
  </si>
  <si>
    <t>1524.44</t>
  </si>
  <si>
    <t>La construcción se comenzó hace mas de 10 años, sin embargo había sido abandonada y se retomó con la Licencia con No. de Radicación 11001-5-19-0895, con fecha de expedición del 11 de diciembre del 2019. La obra culminó y fue entregada a la oficina de Infraestructura de la Subred Centro Oriente en el segundo semestre del 2021.</t>
  </si>
  <si>
    <t>DX+D99/CR+CIP/LPB+D99/DY+D99/CR+CIP/LPB+D99/HEX:2+HB99+HF99+HD99/YBET:2005,2021/GOV+GOV2/BP2/PLFPO/IRRE/EWMA/RSH2+RMT99+RC+RC99+RWC99/FC+FC99+FWC99/FOS99</t>
  </si>
  <si>
    <t>UPA PALESTINA</t>
  </si>
  <si>
    <t>DX+PF/MUR+ADO+MOC/LN/DY+OF/MUR+MUN99+MOC/LN/H99/Y99/OC99/BP99/PLF99/IR99/EW99/RSH99+RMT99+R99+RWC99/FN+FWC99/FOS99</t>
  </si>
  <si>
    <t>UPA LAURELES</t>
  </si>
  <si>
    <t xml:space="preserve">CL 73 A SUR # 80 N - 39 </t>
  </si>
  <si>
    <t>GRAN COLOMBIANO</t>
  </si>
  <si>
    <t>AAA0049MFRU</t>
  </si>
  <si>
    <t>-74.19822</t>
  </si>
  <si>
    <t>4.609774</t>
  </si>
  <si>
    <t>Empresa de Telecomunicaciones de Bogotá SA ETB - ESP</t>
  </si>
  <si>
    <t>Kennedy</t>
  </si>
  <si>
    <t xml:space="preserve">CR 78 # 36 - 55 SUR </t>
  </si>
  <si>
    <t>BAVARIA</t>
  </si>
  <si>
    <t>AAA0044LTOC</t>
  </si>
  <si>
    <t>4437.0</t>
  </si>
  <si>
    <t>HOSPITAL DE BOSA II LOTE VISCAYA</t>
  </si>
  <si>
    <t xml:space="preserve">CL 73 SUR # 100 A - 53 </t>
  </si>
  <si>
    <t>TINTAL SUR</t>
  </si>
  <si>
    <t>SAN BERNARDINO XIX</t>
  </si>
  <si>
    <t>AAA0190DSKC</t>
  </si>
  <si>
    <t>-74.20562</t>
  </si>
  <si>
    <t>4.6350164</t>
  </si>
  <si>
    <t>AUTOPISTA</t>
  </si>
  <si>
    <t xml:space="preserve">CL 136 A # 18 - 28 </t>
  </si>
  <si>
    <t>El Contador</t>
  </si>
  <si>
    <t>AAA0112CLSY</t>
  </si>
  <si>
    <t>Bachue</t>
  </si>
  <si>
    <t xml:space="preserve">CL 80 A # 101 - 47 </t>
  </si>
  <si>
    <t>Bochica II</t>
  </si>
  <si>
    <t>AAA0173ZEWF</t>
  </si>
  <si>
    <t>Bogotá</t>
  </si>
  <si>
    <t>963.0</t>
  </si>
  <si>
    <t>El predio Bachué se encuentra conformado por dos predios independientes física y jurídicamente entre si. Calle 80A No 101-61. Área 2.400 m2. CHIP: AAA0157RYPP</t>
  </si>
  <si>
    <t>Bochica</t>
  </si>
  <si>
    <t xml:space="preserve">TV 35 BIS # 27 - 7 SUR </t>
  </si>
  <si>
    <t>Autopista Muzo oriental</t>
  </si>
  <si>
    <t>AAA0250KWSY</t>
  </si>
  <si>
    <t>2.456</t>
  </si>
  <si>
    <t>Bosa</t>
  </si>
  <si>
    <t xml:space="preserve">CL 65 SUR # 77 J - 63 </t>
  </si>
  <si>
    <t>Barrio Guanoche</t>
  </si>
  <si>
    <t>1584.0</t>
  </si>
  <si>
    <t>Candelaria</t>
  </si>
  <si>
    <t xml:space="preserve">TV 28 # 59 C - 75 SUR </t>
  </si>
  <si>
    <t>ARBORIZADORA</t>
  </si>
  <si>
    <t>Arborizadora Baja</t>
  </si>
  <si>
    <t>AAA0019JPXR</t>
  </si>
  <si>
    <t>1271.75</t>
  </si>
  <si>
    <t>Sede Centro</t>
  </si>
  <si>
    <t>Cruces</t>
  </si>
  <si>
    <t>Chapinero</t>
  </si>
  <si>
    <t>Fontibon</t>
  </si>
  <si>
    <t>Holanda</t>
  </si>
  <si>
    <t xml:space="preserve">CR 88 C # 54 A - 47 SUR </t>
  </si>
  <si>
    <t>Barrio Portal Brasil</t>
  </si>
  <si>
    <t>AAA0151UADE</t>
  </si>
  <si>
    <t>1658.0</t>
  </si>
  <si>
    <t>Lucero</t>
  </si>
  <si>
    <t>Muzú</t>
  </si>
  <si>
    <t>Niza</t>
  </si>
  <si>
    <t>Normandia</t>
  </si>
  <si>
    <t>Olaya</t>
  </si>
  <si>
    <t>Puente Aranda</t>
  </si>
  <si>
    <t>Ricaurte</t>
  </si>
  <si>
    <t>Salitre</t>
  </si>
  <si>
    <t>San Carlos</t>
  </si>
  <si>
    <t>San Fernando</t>
  </si>
  <si>
    <t xml:space="preserve">San José </t>
  </si>
  <si>
    <t>Santa Bárbara</t>
  </si>
  <si>
    <t>Santa Helenita</t>
  </si>
  <si>
    <t>Santa Inés</t>
  </si>
  <si>
    <t>Libertadores</t>
  </si>
  <si>
    <t xml:space="preserve">CR 11 ESTE # 55 - 40 SUR </t>
  </si>
  <si>
    <t>Barrio los Libertadores</t>
  </si>
  <si>
    <t>AAA0184ZFBS</t>
  </si>
  <si>
    <t>174.0</t>
  </si>
  <si>
    <t>Sauzalito</t>
  </si>
  <si>
    <t>Suba</t>
  </si>
  <si>
    <t>Teusaquillo</t>
  </si>
  <si>
    <t>Tibabuyes</t>
  </si>
  <si>
    <t>Toberin</t>
  </si>
  <si>
    <t>Universitaria - CUNI</t>
  </si>
  <si>
    <t>Yomasa</t>
  </si>
  <si>
    <t>R.S.U. Dindalito</t>
  </si>
  <si>
    <t>R.S.U. Centro 93</t>
  </si>
  <si>
    <t>R.S.U. El Lago</t>
  </si>
  <si>
    <t>Centro de Mantenimiento Graham Bell</t>
  </si>
  <si>
    <t xml:space="preserve">CR 28 B # 63 F - 61 </t>
  </si>
  <si>
    <t>LOS ANDES</t>
  </si>
  <si>
    <t>Barrio la Paz</t>
  </si>
  <si>
    <t>AAA0085ZWZM</t>
  </si>
  <si>
    <t>Ed. Las Nieves - Atelca</t>
  </si>
  <si>
    <t>Cerro Cascavitas</t>
  </si>
  <si>
    <t>Vereda Cerro Cascavitas Santa Barbara Bogotá</t>
  </si>
  <si>
    <t>104113005300000000</t>
  </si>
  <si>
    <t>12.0</t>
  </si>
  <si>
    <t>Movil la Capilla (la Calera)</t>
  </si>
  <si>
    <t>Colegio Alvaro Camargo de la Torre</t>
  </si>
  <si>
    <t xml:space="preserve">CR 12 BIS # 31 - 35 SUR </t>
  </si>
  <si>
    <t>MARCO FIDEL SUAREZ</t>
  </si>
  <si>
    <t>Sector Bosque San Carlos</t>
  </si>
  <si>
    <t>AAA0160HURU</t>
  </si>
  <si>
    <t>2845.0</t>
  </si>
  <si>
    <t>Cade Plaza de las Americas</t>
  </si>
  <si>
    <t>CR 71 D # 6 - 94 SUR  LC 1133</t>
  </si>
  <si>
    <t>KENNEDY CENTRAL</t>
  </si>
  <si>
    <t>Centro Comercial Plaza de las Américas</t>
  </si>
  <si>
    <t>AAA041CJMS</t>
  </si>
  <si>
    <t>Bogota</t>
  </si>
  <si>
    <t>177.49</t>
  </si>
  <si>
    <t>Lote Pantalla - Ciudad Bolivar</t>
  </si>
  <si>
    <t>Help Desk Premium</t>
  </si>
  <si>
    <t xml:space="preserve">CR 20 # 125 - 75 </t>
  </si>
  <si>
    <t>SANTA BARBARA</t>
  </si>
  <si>
    <t>Barrio Santa Barbara</t>
  </si>
  <si>
    <t>AAA 0105 WBAW</t>
  </si>
  <si>
    <t>855.0</t>
  </si>
  <si>
    <t xml:space="preserve">Local 3 Ed. Nva. Av. Empresarial </t>
  </si>
  <si>
    <t>Parqueaderos calle 21</t>
  </si>
  <si>
    <t xml:space="preserve">USS 10 ABASTOS </t>
  </si>
  <si>
    <t xml:space="preserve">USS 91 CLASS  </t>
  </si>
  <si>
    <t xml:space="preserve">USS 68 BRITALIA </t>
  </si>
  <si>
    <t>UPA 46 SANTA RITA</t>
  </si>
  <si>
    <t>USS 79 CARVAJAL</t>
  </si>
  <si>
    <t xml:space="preserve">USS 35 CUNDINAMARCA  </t>
  </si>
  <si>
    <t>USS 17 TRINIDAD GALAN</t>
  </si>
  <si>
    <t>CAPS MEXICANA</t>
  </si>
  <si>
    <t xml:space="preserve">CL 34 BIS A SUR # 91 C - 35 </t>
  </si>
  <si>
    <t>CALANDAIMA</t>
  </si>
  <si>
    <t>-74.1679</t>
  </si>
  <si>
    <t>4.6446548</t>
  </si>
  <si>
    <t xml:space="preserve">USS 63 ALQUERIA </t>
  </si>
  <si>
    <t xml:space="preserve">USS-71 PATIO BONITO  </t>
  </si>
  <si>
    <t>CAPS TINTAL</t>
  </si>
  <si>
    <t>SEDE ADTIVA PARQUEADERO FONTIBON</t>
  </si>
  <si>
    <t xml:space="preserve">CR 104 # 20 C - 37 </t>
  </si>
  <si>
    <t>AAA0079XZXR</t>
  </si>
  <si>
    <t>-74.14392</t>
  </si>
  <si>
    <t>4.6781116</t>
  </si>
  <si>
    <t>TERMINAL TERRESTRE</t>
  </si>
  <si>
    <t>DG 23 # 69 - 60  LC 416</t>
  </si>
  <si>
    <t>CIUDAD SALITRE OCCIDENTE</t>
  </si>
  <si>
    <t>TERMINAL DE TRANSPORTES</t>
  </si>
  <si>
    <t>-74.11472</t>
  </si>
  <si>
    <t>4.6550694</t>
  </si>
  <si>
    <t xml:space="preserve">CL 65 SUR # 80 H - 44 </t>
  </si>
  <si>
    <t>AAA0045XJLF</t>
  </si>
  <si>
    <t>-74.1856</t>
  </si>
  <si>
    <t>4.608989</t>
  </si>
  <si>
    <t>Cerro Loma Alta</t>
  </si>
  <si>
    <t>Cerro Loma Alta Localidad Sumapaz Bogotá</t>
  </si>
  <si>
    <t>109104001600000000</t>
  </si>
  <si>
    <t>3.64</t>
  </si>
  <si>
    <t>Cade Cento Comercial Tunal</t>
  </si>
  <si>
    <t>CR 24 C # 48 - 49 SUR  LC 1</t>
  </si>
  <si>
    <t>El Tunal</t>
  </si>
  <si>
    <t>AAA014XZWW</t>
  </si>
  <si>
    <t>66.67</t>
  </si>
  <si>
    <t>: El Centro Comercial se localiza en el Sur de la
Ciudad de Bogotá D.C., en la Localidad de Tunjuelito (06),
frente al Parque Metropolitano El Tunal. Es un local en el sótano
del Centro Comercial Ciudad Tunal al costado nor-occidental
del mismo con acceso directo desde la Carrera 24C.</t>
  </si>
  <si>
    <t>Centro de Formación TAE</t>
  </si>
  <si>
    <t xml:space="preserve">CR 57 C # 66 - 33 </t>
  </si>
  <si>
    <t>Barrio Doce de Octubre</t>
  </si>
  <si>
    <t>AAA0054JSDM</t>
  </si>
  <si>
    <t>1616.15</t>
  </si>
  <si>
    <t>Cerro Chosica</t>
  </si>
  <si>
    <t xml:space="preserve">CL 131 A # 78 - 9 </t>
  </si>
  <si>
    <t>Barrio Suba Naranjos</t>
  </si>
  <si>
    <t>107901007100000000</t>
  </si>
  <si>
    <t>388.0</t>
  </si>
  <si>
    <t>Chico</t>
  </si>
  <si>
    <t xml:space="preserve">CR 15 # 90 - 13 </t>
  </si>
  <si>
    <t>Barrio El Chico</t>
  </si>
  <si>
    <t>AAA0248RJMS</t>
  </si>
  <si>
    <t>46749.0</t>
  </si>
  <si>
    <t>740536.0</t>
  </si>
  <si>
    <t>5088.0</t>
  </si>
  <si>
    <t>Colegio Tomas Alva Edisón</t>
  </si>
  <si>
    <t xml:space="preserve">CL 64 # 127 - 20 </t>
  </si>
  <si>
    <t xml:space="preserve">Barrio el GACO-Engativá </t>
  </si>
  <si>
    <t>106501000600000000.</t>
  </si>
  <si>
    <t>4743.0</t>
  </si>
  <si>
    <t>Guaymaral</t>
  </si>
  <si>
    <t xml:space="preserve">CR 45 # 235 - 40 </t>
  </si>
  <si>
    <t xml:space="preserve">Barrio Guaymaral Torca 1 </t>
  </si>
  <si>
    <t>AAA0142KSCN</t>
  </si>
  <si>
    <t>798.0</t>
  </si>
  <si>
    <t>el predio se encuentra afectado parcialmente por la
zona de reserva para la malla vial arterial por el 
trazado de la Avenida paseo de los Libertadores y
Avenida Laureano Gomez, con área de control
Ambiental de 955,55 m2 Y área de Reserva Ferrocarril del
Norte con 374,80 M2.</t>
  </si>
  <si>
    <t>CAD DELICIAS</t>
  </si>
  <si>
    <t xml:space="preserve">TV 72 B # 44 D - 21 SUR </t>
  </si>
  <si>
    <t>CARVAJAL</t>
  </si>
  <si>
    <t>TUNDAMA II</t>
  </si>
  <si>
    <t>AAA0050FAYX</t>
  </si>
  <si>
    <t>-74.146706</t>
  </si>
  <si>
    <t>4.599463</t>
  </si>
  <si>
    <t>DX+PF/C99+CIP/LFINF+D99/DY+OF/M99+CLBRH+MOC/LFINF+D99/H99/Y99/OC99/BP99/PLF99/IR99/EW99/RSH99+RMT99+R99+RWC99/FN+FWC99/FOS99</t>
  </si>
  <si>
    <t xml:space="preserve">UPA CABAÑAS </t>
  </si>
  <si>
    <t xml:space="preserve">CL 57 SUR # 89 B - 24 </t>
  </si>
  <si>
    <t>EL PORVENIR</t>
  </si>
  <si>
    <t>LA CABAÃ¿A</t>
  </si>
  <si>
    <t>AAA0140BUKL</t>
  </si>
  <si>
    <t>-74.18994</t>
  </si>
  <si>
    <t>4.630925</t>
  </si>
  <si>
    <t>DX+PF/MCF+ADO+MOC/LWAL+D99/DY+OF/MCF+ADO+MOC/LWAL+D99/H99/Y99/OC99/BP99/PLF99/IR99/EW99/RSH99+RMT99+R99+RWC99/FN+FWC99/FOS99</t>
  </si>
  <si>
    <t>UPA CARBONELL</t>
  </si>
  <si>
    <t xml:space="preserve">DG 71 C BIS B SUR # 77 G - 41 </t>
  </si>
  <si>
    <t>JOSE MARIA CARBONELL</t>
  </si>
  <si>
    <t>AAA0051MBBS</t>
  </si>
  <si>
    <t>-74.197235</t>
  </si>
  <si>
    <t>4.600351</t>
  </si>
  <si>
    <t>Junio de 2022</t>
  </si>
  <si>
    <t>Fase registro</t>
  </si>
  <si>
    <t>Cantidad de edificaciones por fase de registro</t>
  </si>
  <si>
    <t>Cantidad de edificaciones por fase de registro y por localidad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</si>
</sst>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2" x14ac:knownFonts="1">
    <font>
      <sz val="10"/>
      <name val="Arial"/>
    </font>
    <font>
      <b/>
      <sz val="14"/>
      <name val="ARIAL"/>
    </font>
    <font>
      <b/>
      <sz val="16"/>
      <name val="Arial"/>
      <family val="2"/>
    </font>
    <font>
      <b/>
      <sz val="18"/>
      <name val="Arial"/>
      <family val="2"/>
    </font>
    <font>
      <sz val="10"/>
      <name val="Arial"/>
      <family val="2"/>
    </font>
    <font>
      <u/>
      <sz val="10"/>
      <color theme="10"/>
      <name val="Arial"/>
    </font>
    <font>
      <b/>
      <sz val="10"/>
      <name val="Arial"/>
      <family val="2"/>
    </font>
    <font>
      <sz val="10"/>
      <name val="Arial"/>
    </font>
    <font>
      <b/>
      <sz val="20"/>
      <name val="Arial"/>
      <family val="2"/>
    </font>
    <font>
      <sz val="8"/>
      <name val="Arial"/>
      <family val="2"/>
    </font>
    <font>
      <sz val="10"/>
      <name val="Calibri"/>
      <family val="2"/>
      <scheme val="minor"/>
    </font>
    <font>
      <b/>
      <sz val="48"/>
      <color rgb="FFFF0000"/>
      <name val="Arial"/>
      <family val="2"/>
    </font>
  </fonts>
  <fills count="11">
    <fill>
      <patternFill patternType="none"/>
    </fill>
    <fill>
      <patternFill patternType="gray125"/>
    </fill>
    <fill>
      <patternFill patternType="solid">
        <fgColor rgb="FFC4CDBF"/>
        <bgColor indexed="64"/>
      </patternFill>
    </fill>
    <fill>
      <patternFill patternType="solid">
        <fgColor rgb="FF476633"/>
        <bgColor indexed="64"/>
      </patternFill>
    </fill>
    <fill>
      <patternFill patternType="solid">
        <fgColor rgb="FF719744"/>
        <bgColor indexed="64"/>
      </patternFill>
    </fill>
    <fill>
      <patternFill patternType="solid">
        <fgColor rgb="FFD5222F"/>
        <bgColor indexed="64"/>
      </patternFill>
    </fill>
    <fill>
      <patternFill patternType="solid">
        <fgColor rgb="FFF7B946"/>
        <bgColor indexed="64"/>
      </patternFill>
    </fill>
    <fill>
      <patternFill patternType="solid">
        <fgColor rgb="FFD0D0D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5" fillId="0" borderId="0" applyNumberFormat="0" applyFill="0" applyBorder="0" applyAlignment="0" applyProtection="0"/>
    <xf numFmtId="9" fontId="7" fillId="0" borderId="0" applyFont="0" applyFill="0" applyBorder="0" applyAlignment="0" applyProtection="0"/>
  </cellStyleXfs>
  <cellXfs count="39">
    <xf numFmtId="0" fontId="0" fillId="0" borderId="0" xfId="0"/>
    <xf numFmtId="0" fontId="0" fillId="0" borderId="1" xfId="0" applyBorder="1" applyAlignment="1">
      <alignment vertical="center" wrapText="1"/>
    </xf>
    <xf numFmtId="0" fontId="1" fillId="0" borderId="2" xfId="0" applyFont="1" applyBorder="1" applyAlignment="1">
      <alignment horizontal="left" vertical="center"/>
    </xf>
    <xf numFmtId="0" fontId="0" fillId="0" borderId="3" xfId="0" applyBorder="1" applyAlignment="1">
      <alignment vertical="center" wrapText="1"/>
    </xf>
    <xf numFmtId="0" fontId="2" fillId="0" borderId="0" xfId="0" applyFont="1"/>
    <xf numFmtId="0" fontId="3" fillId="0" borderId="0" xfId="0" applyFont="1"/>
    <xf numFmtId="0" fontId="4"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0" fillId="7" borderId="0" xfId="0" applyFill="1"/>
    <xf numFmtId="0" fontId="5" fillId="0" borderId="0" xfId="1"/>
    <xf numFmtId="0" fontId="0" fillId="0" borderId="4" xfId="0" applyBorder="1"/>
    <xf numFmtId="0" fontId="6" fillId="8" borderId="4" xfId="0" applyFont="1" applyFill="1" applyBorder="1"/>
    <xf numFmtId="0" fontId="4" fillId="0" borderId="4" xfId="0" applyFont="1" applyBorder="1"/>
    <xf numFmtId="0" fontId="0" fillId="9" borderId="4" xfId="0" applyFill="1" applyBorder="1"/>
    <xf numFmtId="0" fontId="4" fillId="9" borderId="4" xfId="0" applyFont="1" applyFill="1" applyBorder="1"/>
    <xf numFmtId="0" fontId="0" fillId="9" borderId="5" xfId="0" applyFill="1" applyBorder="1"/>
    <xf numFmtId="0" fontId="0" fillId="0" borderId="0" xfId="0" applyNumberFormat="1"/>
    <xf numFmtId="0" fontId="0" fillId="0" borderId="0" xfId="0" pivotButton="1"/>
    <xf numFmtId="0" fontId="0" fillId="0" borderId="0" xfId="0" applyAlignment="1">
      <alignment horizontal="left"/>
    </xf>
    <xf numFmtId="9" fontId="0" fillId="0" borderId="4" xfId="2" applyFont="1" applyBorder="1"/>
    <xf numFmtId="0" fontId="8" fillId="0" borderId="0" xfId="0" applyFont="1"/>
    <xf numFmtId="0" fontId="4" fillId="0" borderId="1" xfId="0" applyFont="1" applyBorder="1" applyAlignment="1">
      <alignment vertical="center" wrapText="1"/>
    </xf>
    <xf numFmtId="0" fontId="0" fillId="0" borderId="0" xfId="0" applyFill="1" applyBorder="1"/>
    <xf numFmtId="9" fontId="0" fillId="0" borderId="0" xfId="2" applyFont="1"/>
    <xf numFmtId="0" fontId="0" fillId="10" borderId="0" xfId="0" applyFill="1"/>
    <xf numFmtId="0" fontId="0" fillId="0" borderId="0" xfId="0" applyFill="1"/>
    <xf numFmtId="0" fontId="6" fillId="0" borderId="0" xfId="0" applyFont="1" applyFill="1"/>
    <xf numFmtId="0" fontId="6" fillId="0" borderId="0" xfId="0" applyFont="1"/>
    <xf numFmtId="0" fontId="6" fillId="2" borderId="4" xfId="0" applyFont="1" applyFill="1" applyBorder="1"/>
    <xf numFmtId="164" fontId="11" fillId="0" borderId="0" xfId="0" applyNumberFormat="1" applyFont="1"/>
    <xf numFmtId="0" fontId="9" fillId="2" borderId="0" xfId="0" applyFont="1" applyFill="1"/>
    <xf numFmtId="0" fontId="10" fillId="2" borderId="0" xfId="0" applyFont="1" applyFill="1"/>
    <xf numFmtId="0" fontId="0" fillId="9" borderId="0" xfId="0" applyFill="1" applyBorder="1"/>
    <xf numFmtId="0" fontId="0" fillId="0" borderId="5" xfId="0" applyBorder="1"/>
    <xf numFmtId="0" fontId="4" fillId="9" borderId="0" xfId="0" applyFont="1" applyFill="1" applyBorder="1"/>
  </cellXfs>
  <cellStyles count="3">
    <cellStyle name="Hipervínculo" xfId="1" builtinId="8"/>
    <cellStyle name="Normal" xfId="0" builtinId="0"/>
    <cellStyle name="Porcentaje" xfId="2" builtinId="5"/>
  </cellStyles>
  <dxfs count="38">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alignment horizontal="general" vertical="center" textRotation="0" wrapText="1" indent="0" justifyLastLine="0" shrinkToFit="0" readingOrder="0"/>
      <border diagonalUp="0" diagonalDown="0">
        <left style="thin">
          <color indexed="8"/>
        </left>
        <right style="thin">
          <color indexed="8"/>
        </right>
        <top style="thin">
          <color indexed="8"/>
        </top>
        <bottom style="thin">
          <color indexed="8"/>
        </bottom>
        <vertical/>
        <horizontal/>
      </border>
    </dxf>
    <dxf>
      <border outline="0">
        <top style="thin">
          <color indexed="8"/>
        </top>
      </border>
    </dxf>
    <dxf>
      <border outline="0">
        <left style="thin">
          <color indexed="8"/>
        </left>
        <right style="thin">
          <color indexed="8"/>
        </right>
        <top style="thin">
          <color indexed="8"/>
        </top>
        <bottom style="thin">
          <color indexed="8"/>
        </bottom>
      </border>
    </dxf>
    <dxf>
      <alignment horizontal="general" vertical="center" textRotation="0" wrapText="1" indent="0" justifyLastLine="0" shrinkToFit="0" readingOrder="0"/>
    </dxf>
    <dxf>
      <border outline="0">
        <bottom style="thin">
          <color indexed="8"/>
        </bottom>
      </border>
    </dxf>
    <dxf>
      <font>
        <b/>
        <i val="0"/>
        <strike val="0"/>
        <condense val="0"/>
        <extend val="0"/>
        <outline val="0"/>
        <shadow val="0"/>
        <u val="none"/>
        <vertAlign val="baseline"/>
        <sz val="14"/>
        <color auto="1"/>
        <name val="ARIAL"/>
        <scheme val="none"/>
      </font>
      <alignment horizontal="left" vertical="center" textRotation="0" wrapText="0" indent="0" justifyLastLine="0" shrinkToFit="0" readingOrder="0"/>
      <border diagonalUp="0" diagonalDown="0" outline="0">
        <left style="thin">
          <color indexed="8"/>
        </left>
        <right style="thin">
          <color indexed="8"/>
        </right>
        <top/>
        <bottom/>
      </border>
    </dxf>
    <dxf>
      <font>
        <b val="0"/>
        <i val="0"/>
        <sz val="12"/>
        <color rgb="FF476633"/>
        <name val="Calibri Light"/>
        <scheme val="major"/>
      </font>
      <border>
        <left/>
        <right/>
        <top/>
        <bottom style="thin">
          <color rgb="FF476633"/>
        </bottom>
        <vertical/>
        <horizontal/>
      </border>
    </dxf>
    <dxf>
      <font>
        <color theme="1"/>
        <name val="Calibri Light"/>
        <scheme val="major"/>
      </font>
      <fill>
        <patternFill>
          <bgColor rgb="FFC4CDBF"/>
        </patternFill>
      </fill>
      <border diagonalUp="0" diagonalDown="0">
        <left/>
        <right/>
        <top/>
        <bottom/>
        <vertical/>
        <horizontal/>
      </border>
    </dxf>
  </dxfs>
  <tableStyles count="1" defaultTableStyle="TableStyleMedium2" defaultPivotStyle="PivotStyleLight16">
    <tableStyle name="Mi estilo 1" pivot="0" table="0" count="10">
      <tableStyleElement type="wholeTable" dxfId="37"/>
      <tableStyleElement type="headerRow" dxfId="36"/>
    </tableStyle>
  </tableStyles>
  <colors>
    <mruColors>
      <color rgb="FFD0D0D0"/>
      <color rgb="FF476633"/>
      <color rgb="FFC4CDBF"/>
      <color rgb="FFD0D0D1"/>
      <color rgb="FFF7B946"/>
      <color rgb="FFD5222F"/>
      <color rgb="FFFFFFFF"/>
      <color rgb="FF719744"/>
    </mruColors>
  </colors>
  <extLst>
    <ext xmlns:x14="http://schemas.microsoft.com/office/spreadsheetml/2009/9/main" uri="{46F421CA-312F-682f-3DD2-61675219B42D}">
      <x14:dxfs count="8">
        <dxf>
          <font>
            <color theme="0"/>
          </font>
          <fill>
            <patternFill patternType="solid">
              <fgColor auto="1"/>
              <bgColor rgb="FFD5222F"/>
            </patternFill>
          </fill>
          <border>
            <left style="thin">
              <color rgb="FF999999"/>
            </left>
            <right style="thin">
              <color rgb="FF999999"/>
            </right>
            <top style="thin">
              <color rgb="FF999999"/>
            </top>
            <bottom style="thin">
              <color rgb="FF999999"/>
            </bottom>
            <vertical/>
            <horizontal/>
          </border>
        </dxf>
        <dxf>
          <font>
            <color theme="0"/>
          </font>
          <fill>
            <patternFill patternType="solid">
              <fgColor auto="1"/>
              <bgColor rgb="FFD5222F"/>
            </patternFill>
          </fill>
          <border>
            <left/>
            <right/>
            <top/>
            <bottom/>
            <vertical/>
            <horizontal/>
          </border>
        </dxf>
        <dxf>
          <font>
            <color theme="0"/>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F7B946"/>
            </patternFill>
          </fill>
          <border>
            <left style="thin">
              <color rgb="FF999999"/>
            </left>
            <right style="thin">
              <color rgb="FF999999"/>
            </right>
            <top style="thin">
              <color rgb="FF999999"/>
            </top>
            <bottom style="thin">
              <color rgb="FF999999"/>
            </bottom>
            <vertical/>
            <horizontal/>
          </border>
        </dxf>
        <dxf>
          <font>
            <color rgb="FF476633"/>
          </font>
          <fill>
            <patternFill patternType="solid">
              <fgColor auto="1"/>
              <bgColor rgb="FFC4CDBF"/>
            </patternFill>
          </fill>
          <border>
            <left style="thin">
              <color rgb="FF476633"/>
            </left>
            <right style="thin">
              <color rgb="FF476633"/>
            </right>
            <top style="thin">
              <color rgb="FF476633"/>
            </top>
            <bottom style="thin">
              <color rgb="FF476633"/>
            </bottom>
            <vertical/>
            <horizontal/>
          </border>
        </dxf>
        <dxf>
          <font>
            <sz val="11"/>
            <color rgb="FFC4CDBF"/>
            <name val="Calibri Light"/>
            <scheme val="major"/>
          </font>
          <fill>
            <patternFill patternType="solid">
              <fgColor theme="9"/>
              <bgColor rgb="FF476633"/>
            </patternFill>
          </fill>
          <border>
            <left/>
            <right/>
            <top/>
            <bottom/>
            <vertical/>
            <horizontal/>
          </border>
        </dxf>
        <dxf>
          <font>
            <color rgb="FF476633"/>
          </font>
          <fill>
            <patternFill patternType="solid">
              <fgColor rgb="FFDFDFDF"/>
              <bgColor rgb="FFC4CDBF"/>
            </patternFill>
          </fill>
          <border>
            <left/>
            <right/>
            <top/>
            <bottom/>
            <vertical/>
            <horizontal/>
          </border>
        </dxf>
        <dxf>
          <font>
            <color rgb="FF719744"/>
          </font>
          <fill>
            <patternFill patternType="solid">
              <fgColor rgb="FFC4CDBF"/>
              <bgColor rgb="FFD0D0D1"/>
            </patternFill>
          </fill>
          <border>
            <left/>
            <right/>
            <top/>
            <bottom/>
            <vertical/>
            <horizontal/>
          </border>
        </dxf>
      </x14:dxfs>
    </ext>
    <ext xmlns:x14="http://schemas.microsoft.com/office/spreadsheetml/2009/9/main" uri="{EB79DEF2-80B8-43e5-95BD-54CBDDF9020C}">
      <x14:slicerStyles defaultSlicerStyle="SlicerStyleLight1">
        <x14:slicerStyle name="Mi estilo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8.xml"/><Relationship Id="rId18" Type="http://schemas.microsoft.com/office/2007/relationships/slicerCache" Target="slicerCaches/slicerCache2.xml"/><Relationship Id="rId26" Type="http://schemas.openxmlformats.org/officeDocument/2006/relationships/customXml" Target="../customXml/item1.xml"/><Relationship Id="rId39" Type="http://schemas.openxmlformats.org/officeDocument/2006/relationships/customXml" Target="../customXml/item14.xml"/><Relationship Id="rId3" Type="http://schemas.openxmlformats.org/officeDocument/2006/relationships/worksheet" Target="worksheets/sheet3.xml"/><Relationship Id="rId21" Type="http://schemas.openxmlformats.org/officeDocument/2006/relationships/connections" Target="connections.xml"/><Relationship Id="rId34" Type="http://schemas.openxmlformats.org/officeDocument/2006/relationships/customXml" Target="../customXml/item9.xml"/><Relationship Id="rId42" Type="http://schemas.openxmlformats.org/officeDocument/2006/relationships/customXml" Target="../customXml/item17.xml"/><Relationship Id="rId47" Type="http://schemas.openxmlformats.org/officeDocument/2006/relationships/customXml" Target="../customXml/item22.xml"/><Relationship Id="rId50" Type="http://schemas.openxmlformats.org/officeDocument/2006/relationships/customXml" Target="../customXml/item25.xml"/><Relationship Id="rId7" Type="http://schemas.openxmlformats.org/officeDocument/2006/relationships/pivotCacheDefinition" Target="pivotCache/pivotCacheDefinition2.xml"/><Relationship Id="rId12" Type="http://schemas.openxmlformats.org/officeDocument/2006/relationships/pivotCacheDefinition" Target="pivotCache/pivotCacheDefinition7.xml"/><Relationship Id="rId17" Type="http://schemas.microsoft.com/office/2007/relationships/slicerCache" Target="slicerCaches/slicerCache1.xml"/><Relationship Id="rId25" Type="http://schemas.openxmlformats.org/officeDocument/2006/relationships/calcChain" Target="calcChain.xml"/><Relationship Id="rId33" Type="http://schemas.openxmlformats.org/officeDocument/2006/relationships/customXml" Target="../customXml/item8.xml"/><Relationship Id="rId38" Type="http://schemas.openxmlformats.org/officeDocument/2006/relationships/customXml" Target="../customXml/item13.xml"/><Relationship Id="rId46" Type="http://schemas.openxmlformats.org/officeDocument/2006/relationships/customXml" Target="../customXml/item21.xml"/><Relationship Id="rId2" Type="http://schemas.openxmlformats.org/officeDocument/2006/relationships/worksheet" Target="worksheets/sheet2.xml"/><Relationship Id="rId16" Type="http://schemas.openxmlformats.org/officeDocument/2006/relationships/pivotCacheDefinition" Target="pivotCache/pivotCacheDefinition11.xml"/><Relationship Id="rId20" Type="http://schemas.openxmlformats.org/officeDocument/2006/relationships/theme" Target="theme/theme1.xml"/><Relationship Id="rId29" Type="http://schemas.openxmlformats.org/officeDocument/2006/relationships/customXml" Target="../customXml/item4.xml"/><Relationship Id="rId41" Type="http://schemas.openxmlformats.org/officeDocument/2006/relationships/customXml" Target="../customXml/item16.xml"/><Relationship Id="rId54" Type="http://schemas.openxmlformats.org/officeDocument/2006/relationships/customXml" Target="../customXml/item29.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pivotCacheDefinition" Target="pivotCache/pivotCacheDefinition6.xml"/><Relationship Id="rId24" Type="http://schemas.openxmlformats.org/officeDocument/2006/relationships/powerPivotData" Target="model/item.data"/><Relationship Id="rId32" Type="http://schemas.openxmlformats.org/officeDocument/2006/relationships/customXml" Target="../customXml/item7.xml"/><Relationship Id="rId37" Type="http://schemas.openxmlformats.org/officeDocument/2006/relationships/customXml" Target="../customXml/item12.xml"/><Relationship Id="rId40" Type="http://schemas.openxmlformats.org/officeDocument/2006/relationships/customXml" Target="../customXml/item15.xml"/><Relationship Id="rId45" Type="http://schemas.openxmlformats.org/officeDocument/2006/relationships/customXml" Target="../customXml/item20.xml"/><Relationship Id="rId53" Type="http://schemas.openxmlformats.org/officeDocument/2006/relationships/customXml" Target="../customXml/item28.xml"/><Relationship Id="rId5" Type="http://schemas.openxmlformats.org/officeDocument/2006/relationships/worksheet" Target="worksheets/sheet5.xml"/><Relationship Id="rId15" Type="http://schemas.openxmlformats.org/officeDocument/2006/relationships/pivotCacheDefinition" Target="pivotCache/pivotCacheDefinition10.xml"/><Relationship Id="rId23" Type="http://schemas.openxmlformats.org/officeDocument/2006/relationships/sharedStrings" Target="sharedStrings.xml"/><Relationship Id="rId28" Type="http://schemas.openxmlformats.org/officeDocument/2006/relationships/customXml" Target="../customXml/item3.xml"/><Relationship Id="rId36" Type="http://schemas.openxmlformats.org/officeDocument/2006/relationships/customXml" Target="../customXml/item11.xml"/><Relationship Id="rId49" Type="http://schemas.openxmlformats.org/officeDocument/2006/relationships/customXml" Target="../customXml/item24.xml"/><Relationship Id="rId10" Type="http://schemas.openxmlformats.org/officeDocument/2006/relationships/pivotCacheDefinition" Target="pivotCache/pivotCacheDefinition5.xml"/><Relationship Id="rId19" Type="http://schemas.microsoft.com/office/2007/relationships/slicerCache" Target="slicerCaches/slicerCache3.xml"/><Relationship Id="rId31" Type="http://schemas.openxmlformats.org/officeDocument/2006/relationships/customXml" Target="../customXml/item6.xml"/><Relationship Id="rId44" Type="http://schemas.openxmlformats.org/officeDocument/2006/relationships/customXml" Target="../customXml/item19.xml"/><Relationship Id="rId52" Type="http://schemas.openxmlformats.org/officeDocument/2006/relationships/customXml" Target="../customXml/item27.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ivotCacheDefinition" Target="pivotCache/pivotCacheDefinition9.xml"/><Relationship Id="rId22" Type="http://schemas.openxmlformats.org/officeDocument/2006/relationships/styles" Target="styles.xml"/><Relationship Id="rId27" Type="http://schemas.openxmlformats.org/officeDocument/2006/relationships/customXml" Target="../customXml/item2.xml"/><Relationship Id="rId30" Type="http://schemas.openxmlformats.org/officeDocument/2006/relationships/customXml" Target="../customXml/item5.xml"/><Relationship Id="rId35" Type="http://schemas.openxmlformats.org/officeDocument/2006/relationships/customXml" Target="../customXml/item10.xml"/><Relationship Id="rId43" Type="http://schemas.openxmlformats.org/officeDocument/2006/relationships/customXml" Target="../customXml/item18.xml"/><Relationship Id="rId48" Type="http://schemas.openxmlformats.org/officeDocument/2006/relationships/customXml" Target="../customXml/item23.xml"/><Relationship Id="rId8" Type="http://schemas.openxmlformats.org/officeDocument/2006/relationships/pivotCacheDefinition" Target="pivotCache/pivotCacheDefinition3.xml"/><Relationship Id="rId51" Type="http://schemas.openxmlformats.org/officeDocument/2006/relationships/customXml" Target="../customXml/item2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483182443604241"/>
          <c:y val="0.18941552032535844"/>
          <c:w val="0.50417195647900837"/>
          <c:h val="0.61201656884728839"/>
        </c:manualLayout>
      </c:layout>
      <c:doughnutChart>
        <c:varyColors val="1"/>
        <c:ser>
          <c:idx val="0"/>
          <c:order val="0"/>
          <c:spPr>
            <a:solidFill>
              <a:schemeClr val="accent6"/>
            </a:solidFill>
            <a:ln>
              <a:noFill/>
            </a:ln>
          </c:spPr>
          <c:dPt>
            <c:idx val="0"/>
            <c:bubble3D val="0"/>
            <c:spPr>
              <a:solidFill>
                <a:schemeClr val="accent6"/>
              </a:solidFill>
              <a:ln w="19050">
                <a:noFill/>
              </a:ln>
              <a:effectLst/>
            </c:spPr>
          </c:dPt>
          <c:dPt>
            <c:idx val="1"/>
            <c:bubble3D val="0"/>
            <c:spPr>
              <a:solidFill>
                <a:schemeClr val="accent4"/>
              </a:solidFill>
              <a:ln w="19050">
                <a:noFill/>
              </a:ln>
              <a:effectLst/>
            </c:spPr>
          </c:dPt>
          <c:dPt>
            <c:idx val="2"/>
            <c:bubble3D val="0"/>
            <c:spPr>
              <a:solidFill>
                <a:schemeClr val="accent2"/>
              </a:solidFill>
              <a:ln w="19050">
                <a:noFill/>
              </a:ln>
              <a:effectLst/>
            </c:spPr>
          </c:dPt>
          <c:dLbls>
            <c:dLbl>
              <c:idx val="0"/>
              <c:layout>
                <c:manualLayout>
                  <c:x val="0.19498213604356712"/>
                  <c:y val="0.1176470588235294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3913605512967262"/>
                      <c:h val="9.9607843137254903E-2"/>
                    </c:manualLayout>
                  </c15:layout>
                </c:ext>
              </c:extLst>
            </c:dLbl>
            <c:dLbl>
              <c:idx val="1"/>
              <c:layout>
                <c:manualLayout>
                  <c:x val="-0.11776798825256977"/>
                  <c:y val="-0.19251336898395721"/>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extLst>
                <c:ext xmlns:c15="http://schemas.microsoft.com/office/drawing/2012/chart" uri="{CE6537A1-D6FC-4f65-9D91-7224C49458BB}">
                  <c15:layout>
                    <c:manualLayout>
                      <c:w val="0.2088397100142218"/>
                      <c:h val="0.1352584670231729"/>
                    </c:manualLayout>
                  </c15:layout>
                </c:ext>
              </c:extLst>
            </c:dLbl>
            <c:dLbl>
              <c:idx val="2"/>
              <c:layout>
                <c:manualLayout>
                  <c:x val="0.11253066934915074"/>
                  <c:y val="-0.1497326203208556"/>
                </c:manualLayout>
              </c:layout>
              <c:showLegendKey val="0"/>
              <c:showVal val="1"/>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D0D0D0"/>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HC!$D$63:$D$65</c:f>
              <c:strCache>
                <c:ptCount val="3"/>
                <c:pt idx="0">
                  <c:v>Inicial</c:v>
                </c:pt>
                <c:pt idx="1">
                  <c:v>Edición</c:v>
                </c:pt>
                <c:pt idx="2">
                  <c:v>Finalizado</c:v>
                </c:pt>
              </c:strCache>
            </c:strRef>
          </c:cat>
          <c:val>
            <c:numRef>
              <c:f>HC!$E$63:$E$65</c:f>
              <c:numCache>
                <c:formatCode>General</c:formatCode>
                <c:ptCount val="3"/>
                <c:pt idx="0">
                  <c:v>167</c:v>
                </c:pt>
                <c:pt idx="1">
                  <c:v>38</c:v>
                </c:pt>
                <c:pt idx="2">
                  <c:v>1</c:v>
                </c:pt>
              </c:numCache>
            </c:numRef>
          </c:val>
        </c:ser>
        <c:dLbls>
          <c:showLegendKey val="0"/>
          <c:showVal val="0"/>
          <c:showCatName val="0"/>
          <c:showSerName val="0"/>
          <c:showPercent val="0"/>
          <c:showBubbleSize val="0"/>
          <c:showLeaderLines val="1"/>
        </c:dLbls>
        <c:firstSliceAng val="0"/>
        <c:holeSize val="75"/>
      </c:doughnutChart>
      <c:spPr>
        <a:noFill/>
        <a:ln>
          <a:noFill/>
        </a:ln>
        <a:effectLst/>
      </c:spPr>
    </c:plotArea>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Fase</a:t>
            </a:r>
            <a:r>
              <a:rPr lang="es-CO" sz="1000" baseline="0">
                <a:solidFill>
                  <a:srgbClr val="D0D0D0"/>
                </a:solidFill>
                <a:latin typeface="+mj-lt"/>
              </a:rPr>
              <a:t> </a:t>
            </a:r>
            <a:r>
              <a:rPr lang="es-CO" sz="1000">
                <a:solidFill>
                  <a:srgbClr val="D0D0D0"/>
                </a:solidFill>
                <a:latin typeface="+mj-lt"/>
              </a:rPr>
              <a:t>del registro por localidad</a:t>
            </a:r>
          </a:p>
        </c:rich>
      </c:tx>
      <c:layout>
        <c:manualLayout>
          <c:xMode val="edge"/>
          <c:yMode val="edge"/>
          <c:x val="4.1456692913385498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4.6708661417322848E-3"/>
          <c:y val="0.12303689979928979"/>
          <c:w val="0.98834179790026244"/>
          <c:h val="0.57842107971797641"/>
        </c:manualLayout>
      </c:layout>
      <c:barChart>
        <c:barDir val="col"/>
        <c:grouping val="clustered"/>
        <c:varyColors val="0"/>
        <c:ser>
          <c:idx val="0"/>
          <c:order val="0"/>
          <c:tx>
            <c:strRef>
              <c:f>HC!$H$34</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HC!$H$35:$H$55</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HC!$I$34</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HC!$I$35:$I$55</c:f>
              <c:numCache>
                <c:formatCode>General</c:formatCode>
                <c:ptCount val="21"/>
                <c:pt idx="0">
                  <c:v>3</c:v>
                </c:pt>
                <c:pt idx="1">
                  <c:v>1</c:v>
                </c:pt>
                <c:pt idx="2">
                  <c:v>1</c:v>
                </c:pt>
                <c:pt idx="3">
                  <c:v>1</c:v>
                </c:pt>
                <c:pt idx="4">
                  <c:v>0</c:v>
                </c:pt>
                <c:pt idx="5">
                  <c:v>4</c:v>
                </c:pt>
                <c:pt idx="6">
                  <c:v>2</c:v>
                </c:pt>
                <c:pt idx="7">
                  <c:v>2</c:v>
                </c:pt>
                <c:pt idx="8">
                  <c:v>2</c:v>
                </c:pt>
                <c:pt idx="9">
                  <c:v>3</c:v>
                </c:pt>
                <c:pt idx="10">
                  <c:v>0</c:v>
                </c:pt>
                <c:pt idx="11">
                  <c:v>2</c:v>
                </c:pt>
                <c:pt idx="12">
                  <c:v>0</c:v>
                </c:pt>
                <c:pt idx="13">
                  <c:v>1</c:v>
                </c:pt>
                <c:pt idx="14">
                  <c:v>1</c:v>
                </c:pt>
                <c:pt idx="15">
                  <c:v>1</c:v>
                </c:pt>
                <c:pt idx="16">
                  <c:v>1</c:v>
                </c:pt>
                <c:pt idx="17">
                  <c:v>0</c:v>
                </c:pt>
                <c:pt idx="18">
                  <c:v>1</c:v>
                </c:pt>
                <c:pt idx="19">
                  <c:v>2</c:v>
                </c:pt>
                <c:pt idx="20">
                  <c:v>10</c:v>
                </c:pt>
              </c:numCache>
            </c:numRef>
          </c:val>
        </c:ser>
        <c:ser>
          <c:idx val="2"/>
          <c:order val="2"/>
          <c:tx>
            <c:strRef>
              <c:f>HC!$J$34</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HC!$G$35:$G$55</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HC!$J$35:$J$55</c:f>
              <c:numCache>
                <c:formatCode>General</c:formatCode>
                <c:ptCount val="21"/>
                <c:pt idx="0">
                  <c:v>6</c:v>
                </c:pt>
                <c:pt idx="1">
                  <c:v>0</c:v>
                </c:pt>
                <c:pt idx="2">
                  <c:v>1</c:v>
                </c:pt>
                <c:pt idx="3">
                  <c:v>2</c:v>
                </c:pt>
                <c:pt idx="4">
                  <c:v>3</c:v>
                </c:pt>
                <c:pt idx="5">
                  <c:v>1</c:v>
                </c:pt>
                <c:pt idx="6">
                  <c:v>12</c:v>
                </c:pt>
                <c:pt idx="7">
                  <c:v>2</c:v>
                </c:pt>
                <c:pt idx="8">
                  <c:v>13</c:v>
                </c:pt>
                <c:pt idx="9">
                  <c:v>1</c:v>
                </c:pt>
                <c:pt idx="10">
                  <c:v>5</c:v>
                </c:pt>
                <c:pt idx="11">
                  <c:v>1</c:v>
                </c:pt>
                <c:pt idx="12">
                  <c:v>1</c:v>
                </c:pt>
                <c:pt idx="13">
                  <c:v>0</c:v>
                </c:pt>
                <c:pt idx="14">
                  <c:v>2</c:v>
                </c:pt>
                <c:pt idx="15">
                  <c:v>2</c:v>
                </c:pt>
                <c:pt idx="16">
                  <c:v>1</c:v>
                </c:pt>
                <c:pt idx="17">
                  <c:v>0</c:v>
                </c:pt>
                <c:pt idx="18">
                  <c:v>1</c:v>
                </c:pt>
                <c:pt idx="19">
                  <c:v>2</c:v>
                </c:pt>
                <c:pt idx="20">
                  <c:v>111</c:v>
                </c:pt>
              </c:numCache>
            </c:numRef>
          </c:val>
        </c:ser>
        <c:dLbls>
          <c:showLegendKey val="0"/>
          <c:showVal val="0"/>
          <c:showCatName val="0"/>
          <c:showSerName val="0"/>
          <c:showPercent val="0"/>
          <c:showBubbleSize val="0"/>
        </c:dLbls>
        <c:gapWidth val="20"/>
        <c:axId val="160917824"/>
        <c:axId val="227666968"/>
      </c:barChart>
      <c:catAx>
        <c:axId val="16091782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27666968"/>
        <c:crosses val="autoZero"/>
        <c:auto val="1"/>
        <c:lblAlgn val="ctr"/>
        <c:lblOffset val="100"/>
        <c:noMultiLvlLbl val="0"/>
      </c:catAx>
      <c:valAx>
        <c:axId val="227666968"/>
        <c:scaling>
          <c:orientation val="minMax"/>
        </c:scaling>
        <c:delete val="1"/>
        <c:axPos val="l"/>
        <c:numFmt formatCode="General" sourceLinked="1"/>
        <c:majorTickMark val="none"/>
        <c:minorTickMark val="none"/>
        <c:tickLblPos val="nextTo"/>
        <c:crossAx val="160917824"/>
        <c:crosses val="autoZero"/>
        <c:crossBetween val="between"/>
      </c:valAx>
      <c:spPr>
        <a:noFill/>
        <a:ln>
          <a:noFill/>
        </a:ln>
        <a:effectLst/>
      </c:spPr>
    </c:plotArea>
    <c:legend>
      <c:legendPos val="b"/>
      <c:layout>
        <c:manualLayout>
          <c:xMode val="edge"/>
          <c:yMode val="edge"/>
          <c:x val="0.34975262467191603"/>
          <c:y val="0.88027517267640232"/>
          <c:w val="0.30087171916010497"/>
          <c:h val="0.1197248273235977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r>
              <a:rPr lang="es-CO" sz="1000">
                <a:solidFill>
                  <a:srgbClr val="D0D0D0"/>
                </a:solidFill>
                <a:latin typeface="+mj-lt"/>
                <a:ea typeface="Yu Gothic Light" panose="020B0300000000000000" pitchFamily="34" charset="-128"/>
              </a:rPr>
              <a:t>Fase del registro</a:t>
            </a:r>
          </a:p>
        </c:rich>
      </c:tx>
      <c:layout>
        <c:manualLayout>
          <c:xMode val="edge"/>
          <c:yMode val="edge"/>
          <c:x val="1.041338924323794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Yu Gothic Light" panose="020B0300000000000000" pitchFamily="34" charset="-128"/>
              <a:cs typeface="+mn-cs"/>
            </a:defRPr>
          </a:pPr>
          <a:endParaRPr lang="es-CO"/>
        </a:p>
      </c:txPr>
    </c:title>
    <c:autoTitleDeleted val="0"/>
    <c:plotArea>
      <c:layout>
        <c:manualLayout>
          <c:layoutTarget val="inner"/>
          <c:xMode val="edge"/>
          <c:yMode val="edge"/>
          <c:x val="2.79629882736918E-2"/>
          <c:y val="0.1746881060783208"/>
          <c:w val="0.94825636828610804"/>
          <c:h val="0.67618602220051993"/>
        </c:manualLayout>
      </c:layout>
      <c:barChart>
        <c:barDir val="col"/>
        <c:grouping val="clustered"/>
        <c:varyColors val="0"/>
        <c:ser>
          <c:idx val="0"/>
          <c:order val="0"/>
          <c:spPr>
            <a:solidFill>
              <a:schemeClr val="accent2"/>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HC!$D$15:$D$17</c:f>
              <c:strCache>
                <c:ptCount val="3"/>
                <c:pt idx="0">
                  <c:v>Finalizado</c:v>
                </c:pt>
                <c:pt idx="1">
                  <c:v>Edición</c:v>
                </c:pt>
                <c:pt idx="2">
                  <c:v>Inicial</c:v>
                </c:pt>
              </c:strCache>
            </c:strRef>
          </c:cat>
          <c:val>
            <c:numRef>
              <c:f>HC!$E$15:$E$17</c:f>
              <c:numCache>
                <c:formatCode>General</c:formatCode>
                <c:ptCount val="3"/>
                <c:pt idx="0">
                  <c:v>1</c:v>
                </c:pt>
                <c:pt idx="1">
                  <c:v>38</c:v>
                </c:pt>
                <c:pt idx="2">
                  <c:v>167</c:v>
                </c:pt>
              </c:numCache>
            </c:numRef>
          </c:val>
        </c:ser>
        <c:dLbls>
          <c:showLegendKey val="0"/>
          <c:showVal val="0"/>
          <c:showCatName val="0"/>
          <c:showSerName val="0"/>
          <c:showPercent val="0"/>
          <c:showBubbleSize val="0"/>
        </c:dLbls>
        <c:gapWidth val="219"/>
        <c:axId val="161661960"/>
        <c:axId val="161659608"/>
      </c:barChart>
      <c:catAx>
        <c:axId val="161661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161659608"/>
        <c:crosses val="autoZero"/>
        <c:auto val="1"/>
        <c:lblAlgn val="ctr"/>
        <c:lblOffset val="100"/>
        <c:noMultiLvlLbl val="0"/>
      </c:catAx>
      <c:valAx>
        <c:axId val="161659608"/>
        <c:scaling>
          <c:orientation val="minMax"/>
        </c:scaling>
        <c:delete val="1"/>
        <c:axPos val="l"/>
        <c:numFmt formatCode="General" sourceLinked="1"/>
        <c:majorTickMark val="none"/>
        <c:minorTickMark val="none"/>
        <c:tickLblPos val="nextTo"/>
        <c:crossAx val="161661960"/>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r>
              <a:rPr lang="es-CO" sz="1000">
                <a:solidFill>
                  <a:srgbClr val="D0D0D1"/>
                </a:solidFill>
                <a:latin typeface="+mj-lt"/>
              </a:rPr>
              <a:t>Clasificación Grupo de Uso</a:t>
            </a:r>
          </a:p>
        </c:rich>
      </c:tx>
      <c:layout>
        <c:manualLayout>
          <c:xMode val="edge"/>
          <c:yMode val="edge"/>
          <c:x val="1.7601706036745406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1"/>
              </a:solidFill>
              <a:latin typeface="+mj-lt"/>
              <a:ea typeface="+mn-ea"/>
              <a:cs typeface="+mn-cs"/>
            </a:defRPr>
          </a:pPr>
          <a:endParaRPr lang="es-CO"/>
        </a:p>
      </c:txPr>
    </c:title>
    <c:autoTitleDeleted val="0"/>
    <c:plotArea>
      <c:layout>
        <c:manualLayout>
          <c:layoutTarget val="inner"/>
          <c:xMode val="edge"/>
          <c:yMode val="edge"/>
          <c:x val="1.8288385826771652E-2"/>
          <c:y val="0.1586928921274727"/>
          <c:w val="0.96761122047244097"/>
          <c:h val="0.4178680551016700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HC!$D$24:$D$28</c:f>
              <c:strCache>
                <c:ptCount val="5"/>
                <c:pt idx="0">
                  <c:v>Grupo I</c:v>
                </c:pt>
                <c:pt idx="1">
                  <c:v>Grupo II</c:v>
                </c:pt>
                <c:pt idx="2">
                  <c:v>Grupo III</c:v>
                </c:pt>
                <c:pt idx="3">
                  <c:v>Grupo IV</c:v>
                </c:pt>
                <c:pt idx="4">
                  <c:v>Sin especificar</c:v>
                </c:pt>
              </c:strCache>
            </c:strRef>
          </c:cat>
          <c:val>
            <c:numRef>
              <c:f>HC!$E$24:$E$28</c:f>
              <c:numCache>
                <c:formatCode>General</c:formatCode>
                <c:ptCount val="5"/>
                <c:pt idx="0">
                  <c:v>1</c:v>
                </c:pt>
                <c:pt idx="1">
                  <c:v>2</c:v>
                </c:pt>
                <c:pt idx="2">
                  <c:v>27</c:v>
                </c:pt>
                <c:pt idx="3">
                  <c:v>2</c:v>
                </c:pt>
                <c:pt idx="4">
                  <c:v>174</c:v>
                </c:pt>
              </c:numCache>
            </c:numRef>
          </c:val>
        </c:ser>
        <c:dLbls>
          <c:showLegendKey val="0"/>
          <c:showVal val="0"/>
          <c:showCatName val="0"/>
          <c:showSerName val="0"/>
          <c:showPercent val="0"/>
          <c:showBubbleSize val="0"/>
        </c:dLbls>
        <c:gapWidth val="219"/>
        <c:overlap val="-27"/>
        <c:axId val="228384016"/>
        <c:axId val="228386368"/>
      </c:barChart>
      <c:catAx>
        <c:axId val="228384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8386368"/>
        <c:crosses val="autoZero"/>
        <c:auto val="1"/>
        <c:lblAlgn val="ctr"/>
        <c:lblOffset val="100"/>
        <c:noMultiLvlLbl val="0"/>
      </c:catAx>
      <c:valAx>
        <c:axId val="228386368"/>
        <c:scaling>
          <c:orientation val="minMax"/>
        </c:scaling>
        <c:delete val="1"/>
        <c:axPos val="l"/>
        <c:numFmt formatCode="General" sourceLinked="1"/>
        <c:majorTickMark val="none"/>
        <c:minorTickMark val="none"/>
        <c:tickLblPos val="nextTo"/>
        <c:crossAx val="228384016"/>
        <c:crosses val="autoZero"/>
        <c:crossBetween val="between"/>
      </c:valAx>
      <c:spPr>
        <a:noFill/>
        <a:ln w="25400">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[2022_II_Reporte_IEP.xlsx]HC!Total</c:name>
    <c:fmtId val="9"/>
  </c:pivotSource>
  <c:chart>
    <c:autoTitleDeleted val="1"/>
    <c:pivotFmts>
      <c:pivotFmt>
        <c:idx val="0"/>
        <c:spPr>
          <a:solidFill>
            <a:schemeClr val="accent1"/>
          </a:solidFill>
          <a:ln>
            <a:noFill/>
          </a:ln>
          <a:effectLst>
            <a:outerShdw blurRad="254000" sx="102000" sy="102000" algn="ctr" rotWithShape="0">
              <a:prstClr val="black">
                <a:alpha val="20000"/>
              </a:prstClr>
            </a:outerShdw>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7200" b="1" i="0" u="none" strike="noStrike" kern="1200" baseline="0">
                  <a:solidFill>
                    <a:schemeClr val="lt1"/>
                  </a:solidFill>
                  <a:latin typeface="+mn-lt"/>
                  <a:ea typeface="+mn-ea"/>
                  <a:cs typeface="+mn-cs"/>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a:noFill/>
          </a:ln>
          <a:effectLst>
            <a:outerShdw blurRad="254000" sx="102000" sy="102000" algn="ctr" rotWithShape="0">
              <a:prstClr val="black">
                <a:alpha val="20000"/>
              </a:prstClr>
            </a:outerShdw>
          </a:effectLst>
        </c:spPr>
        <c:dLbl>
          <c:idx val="0"/>
          <c:layout>
            <c:manualLayout>
              <c:x val="-9.8425196850393705E-7"/>
              <c:y val="-0.37779855643044624"/>
            </c:manualLayout>
          </c:layout>
          <c:numFmt formatCode="General" sourceLinked="0"/>
          <c:spPr>
            <a:noFill/>
            <a:ln>
              <a:noFill/>
            </a:ln>
            <a:effectLst/>
          </c:spPr>
          <c:txPr>
            <a:bodyPr rot="0" spcFirstLastPara="1" vertOverflow="ellipsis" vert="horz" wrap="square" lIns="38100" tIns="19050" rIns="38100" bIns="19050" anchor="ctr" anchorCtr="1">
              <a:noAutofit/>
            </a:bodyPr>
            <a:lstStyle/>
            <a:p>
              <a:pPr>
                <a:defRPr sz="7200" b="1" i="0" u="none" strike="noStrike" kern="1200" baseline="0">
                  <a:solidFill>
                    <a:schemeClr val="l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22916666666666663"/>
                  <c:h val="0.25191673957421989"/>
                </c:manualLayout>
              </c15:layout>
            </c:ext>
          </c:extLst>
        </c:dLbl>
      </c:pivotFmt>
      <c:pivotFmt>
        <c:idx val="2"/>
        <c:spPr>
          <a:solidFill>
            <a:srgbClr val="D0D0D0">
              <a:alpha val="0"/>
            </a:srgbClr>
          </a:solidFill>
          <a:ln>
            <a:noFill/>
          </a:ln>
          <a:effectLst>
            <a:outerShdw blurRad="254000" sx="102000" sy="102000" algn="ctr" rotWithShape="0">
              <a:prstClr val="black">
                <a:alpha val="20000"/>
              </a:prst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extLst>
            <c:ext xmlns:c15="http://schemas.microsoft.com/office/drawing/2012/chart" uri="{CE6537A1-D6FC-4f65-9D91-7224C49458BB}"/>
          </c:extLst>
        </c:dLbl>
      </c:pivotFmt>
      <c:pivotFmt>
        <c:idx val="3"/>
        <c:spPr>
          <a:solidFill>
            <a:srgbClr val="D0D0D0">
              <a:alpha val="0"/>
            </a:srgbClr>
          </a:solidFill>
          <a:ln>
            <a:noFill/>
          </a:ln>
          <a:effectLst>
            <a:outerShdw blurRad="254000" sx="102000" sy="102000" algn="ctr" rotWithShape="0">
              <a:prstClr val="black">
                <a:alpha val="20000"/>
              </a:prstClr>
            </a:outerShdw>
          </a:effectLst>
        </c:spPr>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pivotFmt>
    </c:pivotFmts>
    <c:plotArea>
      <c:layout/>
      <c:pieChart>
        <c:varyColors val="1"/>
        <c:ser>
          <c:idx val="0"/>
          <c:order val="0"/>
          <c:tx>
            <c:strRef>
              <c:f>HC!$B$70</c:f>
              <c:strCache>
                <c:ptCount val="1"/>
                <c:pt idx="0">
                  <c:v>Total</c:v>
                </c:pt>
              </c:strCache>
            </c:strRef>
          </c:tx>
          <c:spPr>
            <a:solidFill>
              <a:srgbClr val="D0D0D0">
                <a:alpha val="0"/>
              </a:srgbClr>
            </a:solidFill>
          </c:spPr>
          <c:explosion val="2"/>
          <c:dPt>
            <c:idx val="0"/>
            <c:bubble3D val="0"/>
            <c:spPr>
              <a:solidFill>
                <a:srgbClr val="D0D0D0">
                  <a:alpha val="0"/>
                </a:srgbClr>
              </a:solidFill>
              <a:ln>
                <a:noFill/>
              </a:ln>
              <a:effectLst>
                <a:outerShdw blurRad="254000" sx="102000" sy="102000" algn="ctr" rotWithShape="0">
                  <a:prstClr val="black">
                    <a:alpha val="20000"/>
                  </a:prstClr>
                </a:outerShdw>
              </a:effectLst>
            </c:spPr>
          </c:dPt>
          <c:dLbls>
            <c:dLbl>
              <c:idx val="0"/>
              <c:layout>
                <c:manualLayout>
                  <c:x val="-1.4977034120734929E-2"/>
                  <c:y val="-0.25528779832753462"/>
                </c:manualLayout>
              </c:layout>
              <c:numFmt formatCode="General" sourceLinked="0"/>
              <c:spPr>
                <a:noFill/>
                <a:ln>
                  <a:noFill/>
                </a:ln>
                <a:effectLst/>
              </c:spPr>
              <c:txPr>
                <a:bodyPr rot="0" spcFirstLastPara="1" vertOverflow="ellipsis" vert="horz" wrap="square" lIns="38100" tIns="19050" rIns="38100" bIns="19050" anchor="ctr" anchorCtr="0">
                  <a:noAutofit/>
                </a:bodyPr>
                <a:lstStyle/>
                <a:p>
                  <a:pPr algn="ctr">
                    <a:defRPr sz="2800" b="0" i="0" u="none" strike="noStrike" kern="1200" baseline="0">
                      <a:solidFill>
                        <a:srgbClr val="D0D0D0"/>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bestFit"/>
              <c:showLegendKey val="0"/>
              <c:showVal val="1"/>
              <c:showCatName val="0"/>
              <c:showSerName val="0"/>
              <c:showPercent val="0"/>
              <c:showBubbleSize val="0"/>
              <c:extLst>
                <c:ext xmlns:c15="http://schemas.microsoft.com/office/drawing/2012/chart" uri="{CE6537A1-D6FC-4f65-9D91-7224C49458BB}">
                  <c15:layout>
                    <c:manualLayout>
                      <c:w val="0.68662500520768222"/>
                      <c:h val="0.49124409448818895"/>
                    </c:manualLayout>
                  </c15:layout>
                </c:ext>
              </c:extLst>
            </c:dLbl>
            <c:spPr>
              <a:noFill/>
              <a:ln>
                <a:noFill/>
              </a:ln>
              <a:effectLst/>
            </c:spPr>
            <c:txPr>
              <a:bodyPr rot="0" spcFirstLastPara="1" vertOverflow="ellipsis" vert="horz" wrap="square" lIns="38100" tIns="19050" rIns="38100" bIns="19050" anchor="ctr" anchorCtr="1">
                <a:spAutoFit/>
              </a:bodyPr>
              <a:lstStyle/>
              <a:p>
                <a:pPr>
                  <a:defRPr sz="2800" b="0" i="0" u="none" strike="noStrike" kern="1200" baseline="0">
                    <a:solidFill>
                      <a:schemeClr val="bg2">
                        <a:lumMod val="25000"/>
                      </a:schemeClr>
                    </a:solidFill>
                    <a:latin typeface="Yu Gothic Light" panose="020B0300000000000000" pitchFamily="34" charset="-128"/>
                    <a:ea typeface="Yu Gothic Light" panose="020B0300000000000000" pitchFamily="34" charset="-128"/>
                    <a:cs typeface="Arial" panose="020B0604020202020204" pitchFamily="34" charset="0"/>
                  </a:defRPr>
                </a:pPr>
                <a:endParaRPr lang="es-CO"/>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HC!$B$71</c:f>
              <c:strCache>
                <c:ptCount val="1"/>
                <c:pt idx="0">
                  <c:v>Total</c:v>
                </c:pt>
              </c:strCache>
            </c:strRef>
          </c:cat>
          <c:val>
            <c:numRef>
              <c:f>HC!$B$71</c:f>
              <c:numCache>
                <c:formatCode>General</c:formatCode>
                <c:ptCount val="1"/>
                <c:pt idx="0">
                  <c:v>206</c:v>
                </c:pt>
              </c:numCache>
            </c:numRef>
          </c:val>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r>
              <a:rPr lang="es-CO" sz="1200">
                <a:solidFill>
                  <a:srgbClr val="D0D0D0"/>
                </a:solidFill>
                <a:latin typeface="Yu Gothic Light" panose="020B0300000000000000" pitchFamily="34" charset="-128"/>
                <a:ea typeface="Yu Gothic Light" panose="020B0300000000000000" pitchFamily="34" charset="-128"/>
              </a:rPr>
              <a:t>Total</a:t>
            </a:r>
            <a:r>
              <a:rPr lang="es-CO" sz="1200" baseline="0">
                <a:solidFill>
                  <a:srgbClr val="D0D0D0"/>
                </a:solidFill>
                <a:latin typeface="Yu Gothic Light" panose="020B0300000000000000" pitchFamily="34" charset="-128"/>
                <a:ea typeface="Yu Gothic Light" panose="020B0300000000000000" pitchFamily="34" charset="-128"/>
              </a:rPr>
              <a:t> edificaciones por fase</a:t>
            </a:r>
            <a:r>
              <a:rPr lang="es-CO" sz="1200">
                <a:solidFill>
                  <a:srgbClr val="D0D0D0"/>
                </a:solidFill>
                <a:latin typeface="Yu Gothic Light" panose="020B0300000000000000" pitchFamily="34" charset="-128"/>
                <a:ea typeface="Yu Gothic Light" panose="020B0300000000000000" pitchFamily="34" charset="-128"/>
              </a:rPr>
              <a:t> del</a:t>
            </a:r>
            <a:r>
              <a:rPr lang="es-CO" sz="1200" baseline="0">
                <a:solidFill>
                  <a:srgbClr val="D0D0D0"/>
                </a:solidFill>
                <a:latin typeface="Yu Gothic Light" panose="020B0300000000000000" pitchFamily="34" charset="-128"/>
                <a:ea typeface="Yu Gothic Light" panose="020B0300000000000000" pitchFamily="34" charset="-128"/>
              </a:rPr>
              <a:t> registro y por localidad</a:t>
            </a:r>
            <a:endParaRPr lang="es-CO" sz="1200">
              <a:solidFill>
                <a:srgbClr val="D0D0D0"/>
              </a:solidFill>
              <a:latin typeface="Yu Gothic Light" panose="020B0300000000000000" pitchFamily="34" charset="-128"/>
              <a:ea typeface="Yu Gothic Light" panose="020B0300000000000000" pitchFamily="34" charset="-128"/>
            </a:endParaRPr>
          </a:p>
        </c:rich>
      </c:tx>
      <c:layout>
        <c:manualLayout>
          <c:xMode val="edge"/>
          <c:yMode val="edge"/>
          <c:x val="1.7833332163167182E-2"/>
          <c:y val="7.1301247771836003E-3"/>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rgbClr val="D0D0D0"/>
              </a:solidFill>
              <a:latin typeface="Yu Gothic Light" panose="020B0300000000000000" pitchFamily="34" charset="-128"/>
              <a:ea typeface="Yu Gothic Light" panose="020B0300000000000000" pitchFamily="34" charset="-128"/>
              <a:cs typeface="+mn-cs"/>
            </a:defRPr>
          </a:pPr>
          <a:endParaRPr lang="es-CO"/>
        </a:p>
      </c:txPr>
    </c:title>
    <c:autoTitleDeleted val="0"/>
    <c:plotArea>
      <c:layout>
        <c:manualLayout>
          <c:layoutTarget val="inner"/>
          <c:xMode val="edge"/>
          <c:yMode val="edge"/>
          <c:x val="4.1221782072061487E-3"/>
          <c:y val="0.14888887890795624"/>
          <c:w val="0.98998740223179771"/>
          <c:h val="0.60222808102970293"/>
        </c:manualLayout>
      </c:layout>
      <c:barChart>
        <c:barDir val="col"/>
        <c:grouping val="clustered"/>
        <c:varyColors val="0"/>
        <c:ser>
          <c:idx val="0"/>
          <c:order val="0"/>
          <c:tx>
            <c:strRef>
              <c:f>HC!$H$76</c:f>
              <c:strCache>
                <c:ptCount val="1"/>
                <c:pt idx="0">
                  <c:v>Finalizado</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HC!$H$77:$H$97</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1</c:v>
                </c:pt>
              </c:numCache>
            </c:numRef>
          </c:val>
        </c:ser>
        <c:ser>
          <c:idx val="1"/>
          <c:order val="1"/>
          <c:tx>
            <c:strRef>
              <c:f>HC!$I$76</c:f>
              <c:strCache>
                <c:ptCount val="1"/>
                <c:pt idx="0">
                  <c:v>Edición</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HC!$I$77:$I$97</c:f>
              <c:numCache>
                <c:formatCode>General</c:formatCode>
                <c:ptCount val="21"/>
                <c:pt idx="0">
                  <c:v>3</c:v>
                </c:pt>
                <c:pt idx="1">
                  <c:v>1</c:v>
                </c:pt>
                <c:pt idx="2">
                  <c:v>1</c:v>
                </c:pt>
                <c:pt idx="3">
                  <c:v>1</c:v>
                </c:pt>
                <c:pt idx="4">
                  <c:v>0</c:v>
                </c:pt>
                <c:pt idx="5">
                  <c:v>4</c:v>
                </c:pt>
                <c:pt idx="6">
                  <c:v>2</c:v>
                </c:pt>
                <c:pt idx="7">
                  <c:v>2</c:v>
                </c:pt>
                <c:pt idx="8">
                  <c:v>2</c:v>
                </c:pt>
                <c:pt idx="9">
                  <c:v>3</c:v>
                </c:pt>
                <c:pt idx="10">
                  <c:v>0</c:v>
                </c:pt>
                <c:pt idx="11">
                  <c:v>2</c:v>
                </c:pt>
                <c:pt idx="12">
                  <c:v>0</c:v>
                </c:pt>
                <c:pt idx="13">
                  <c:v>1</c:v>
                </c:pt>
                <c:pt idx="14">
                  <c:v>1</c:v>
                </c:pt>
                <c:pt idx="15">
                  <c:v>1</c:v>
                </c:pt>
                <c:pt idx="16">
                  <c:v>1</c:v>
                </c:pt>
                <c:pt idx="17">
                  <c:v>0</c:v>
                </c:pt>
                <c:pt idx="18">
                  <c:v>1</c:v>
                </c:pt>
                <c:pt idx="19">
                  <c:v>2</c:v>
                </c:pt>
                <c:pt idx="20">
                  <c:v>10</c:v>
                </c:pt>
              </c:numCache>
            </c:numRef>
          </c:val>
        </c:ser>
        <c:ser>
          <c:idx val="2"/>
          <c:order val="2"/>
          <c:tx>
            <c:strRef>
              <c:f>HC!$J$76</c:f>
              <c:strCache>
                <c:ptCount val="1"/>
                <c:pt idx="0">
                  <c:v>Inicial</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D0D0D1"/>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HC!$G$77:$G$97</c:f>
              <c:strCache>
                <c:ptCount val="21"/>
                <c:pt idx="0">
                  <c:v>USAQUEN</c:v>
                </c:pt>
                <c:pt idx="1">
                  <c:v>CHAPINERO</c:v>
                </c:pt>
                <c:pt idx="2">
                  <c:v>SANTA FE</c:v>
                </c:pt>
                <c:pt idx="3">
                  <c:v>SAN CRISTOBAL</c:v>
                </c:pt>
                <c:pt idx="4">
                  <c:v>USME</c:v>
                </c:pt>
                <c:pt idx="5">
                  <c:v>TUNJUELITO</c:v>
                </c:pt>
                <c:pt idx="6">
                  <c:v>BOSA</c:v>
                </c:pt>
                <c:pt idx="7">
                  <c:v>KENNEDY</c:v>
                </c:pt>
                <c:pt idx="8">
                  <c:v>FONTIBON</c:v>
                </c:pt>
                <c:pt idx="9">
                  <c:v>ENGATIVA</c:v>
                </c:pt>
                <c:pt idx="10">
                  <c:v>SUBA</c:v>
                </c:pt>
                <c:pt idx="11">
                  <c:v>BARRIOS UNIDOS</c:v>
                </c:pt>
                <c:pt idx="12">
                  <c:v>TEUSAQUILLO</c:v>
                </c:pt>
                <c:pt idx="13">
                  <c:v>MARTIRES</c:v>
                </c:pt>
                <c:pt idx="14">
                  <c:v>ANTONIO NARIÑO</c:v>
                </c:pt>
                <c:pt idx="15">
                  <c:v>PUENTE ARANDA</c:v>
                </c:pt>
                <c:pt idx="16">
                  <c:v>RAFAEL URIBE</c:v>
                </c:pt>
                <c:pt idx="17">
                  <c:v>LA CANDELARIA</c:v>
                </c:pt>
                <c:pt idx="18">
                  <c:v>CIUDAD BOLIVAR</c:v>
                </c:pt>
                <c:pt idx="19">
                  <c:v>SUMAPAZ</c:v>
                </c:pt>
                <c:pt idx="20">
                  <c:v>Sin especificar</c:v>
                </c:pt>
              </c:strCache>
            </c:strRef>
          </c:cat>
          <c:val>
            <c:numRef>
              <c:f>HC!$J$77:$J$97</c:f>
              <c:numCache>
                <c:formatCode>General</c:formatCode>
                <c:ptCount val="21"/>
                <c:pt idx="0">
                  <c:v>6</c:v>
                </c:pt>
                <c:pt idx="1">
                  <c:v>0</c:v>
                </c:pt>
                <c:pt idx="2">
                  <c:v>1</c:v>
                </c:pt>
                <c:pt idx="3">
                  <c:v>2</c:v>
                </c:pt>
                <c:pt idx="4">
                  <c:v>3</c:v>
                </c:pt>
                <c:pt idx="5">
                  <c:v>1</c:v>
                </c:pt>
                <c:pt idx="6">
                  <c:v>12</c:v>
                </c:pt>
                <c:pt idx="7">
                  <c:v>2</c:v>
                </c:pt>
                <c:pt idx="8">
                  <c:v>13</c:v>
                </c:pt>
                <c:pt idx="9">
                  <c:v>1</c:v>
                </c:pt>
                <c:pt idx="10">
                  <c:v>5</c:v>
                </c:pt>
                <c:pt idx="11">
                  <c:v>1</c:v>
                </c:pt>
                <c:pt idx="12">
                  <c:v>1</c:v>
                </c:pt>
                <c:pt idx="13">
                  <c:v>0</c:v>
                </c:pt>
                <c:pt idx="14">
                  <c:v>2</c:v>
                </c:pt>
                <c:pt idx="15">
                  <c:v>2</c:v>
                </c:pt>
                <c:pt idx="16">
                  <c:v>1</c:v>
                </c:pt>
                <c:pt idx="17">
                  <c:v>0</c:v>
                </c:pt>
                <c:pt idx="18">
                  <c:v>1</c:v>
                </c:pt>
                <c:pt idx="19">
                  <c:v>2</c:v>
                </c:pt>
                <c:pt idx="20">
                  <c:v>111</c:v>
                </c:pt>
              </c:numCache>
            </c:numRef>
          </c:val>
        </c:ser>
        <c:dLbls>
          <c:showLegendKey val="0"/>
          <c:showVal val="0"/>
          <c:showCatName val="0"/>
          <c:showSerName val="0"/>
          <c:showPercent val="0"/>
          <c:showBubbleSize val="0"/>
        </c:dLbls>
        <c:gapWidth val="20"/>
        <c:axId val="228385976"/>
        <c:axId val="228381272"/>
      </c:barChart>
      <c:catAx>
        <c:axId val="22838597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rgbClr val="D0D0D0"/>
                </a:solidFill>
                <a:latin typeface="+mj-lt"/>
                <a:ea typeface="Yu Gothic Light" panose="020B0300000000000000" pitchFamily="34" charset="-128"/>
                <a:cs typeface="+mn-cs"/>
              </a:defRPr>
            </a:pPr>
            <a:endParaRPr lang="es-CO"/>
          </a:p>
        </c:txPr>
        <c:crossAx val="228381272"/>
        <c:crosses val="autoZero"/>
        <c:auto val="1"/>
        <c:lblAlgn val="ctr"/>
        <c:lblOffset val="100"/>
        <c:tickMarkSkip val="1"/>
        <c:noMultiLvlLbl val="0"/>
      </c:catAx>
      <c:valAx>
        <c:axId val="228381272"/>
        <c:scaling>
          <c:orientation val="minMax"/>
        </c:scaling>
        <c:delete val="1"/>
        <c:axPos val="l"/>
        <c:numFmt formatCode="General" sourceLinked="1"/>
        <c:majorTickMark val="none"/>
        <c:minorTickMark val="none"/>
        <c:tickLblPos val="nextTo"/>
        <c:crossAx val="228385976"/>
        <c:crosses val="autoZero"/>
        <c:crossBetween val="between"/>
      </c:valAx>
      <c:spPr>
        <a:noFill/>
        <a:ln>
          <a:noFill/>
        </a:ln>
        <a:effectLst/>
      </c:spPr>
    </c:plotArea>
    <c:legend>
      <c:legendPos val="b"/>
      <c:layout>
        <c:manualLayout>
          <c:xMode val="edge"/>
          <c:yMode val="edge"/>
          <c:x val="0.34836467530415516"/>
          <c:y val="0.90384038841797598"/>
          <c:w val="0.30114768365172678"/>
          <c:h val="9.047964993874826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j-lt"/>
              <a:ea typeface="+mn-ea"/>
              <a:cs typeface="+mn-cs"/>
            </a:defRPr>
          </a:pPr>
          <a:endParaRPr lang="es-CO"/>
        </a:p>
      </c:txPr>
    </c:legend>
    <c:plotVisOnly val="1"/>
    <c:dispBlanksAs val="gap"/>
    <c:showDLblsOverMax val="0"/>
  </c:chart>
  <c:spPr>
    <a:solidFill>
      <a:schemeClr val="bg2">
        <a:lumMod val="25000"/>
      </a:schemeClr>
    </a:solidFill>
    <a:ln w="9525" cap="flat" cmpd="sng" algn="ctr">
      <a:solidFill>
        <a:srgbClr val="C4CDBF"/>
      </a:solidFill>
      <a:round/>
    </a:ln>
    <a:effectLst/>
  </c:spPr>
  <c:txPr>
    <a:bodyPr/>
    <a:lstStyle/>
    <a:p>
      <a:pPr>
        <a:defRPr sz="800">
          <a:latin typeface="+mj-lt"/>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Material</a:t>
            </a:r>
            <a:r>
              <a:rPr lang="es-CO" sz="1000" baseline="0">
                <a:solidFill>
                  <a:srgbClr val="D0D0D0"/>
                </a:solidFill>
                <a:latin typeface="+mj-lt"/>
              </a:rPr>
              <a:t> predominante</a:t>
            </a:r>
            <a:endParaRPr lang="es-CO" sz="1000">
              <a:solidFill>
                <a:srgbClr val="D0D0D0"/>
              </a:solidFill>
              <a:latin typeface="+mj-lt"/>
            </a:endParaRPr>
          </a:p>
        </c:rich>
      </c:tx>
      <c:layout>
        <c:manualLayout>
          <c:xMode val="edge"/>
          <c:yMode val="edge"/>
          <c:x val="6.6666666666665244E-4"/>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1.6926145363602256E-2"/>
          <c:y val="0.21532911327260562"/>
          <c:w val="0.96614770927279547"/>
          <c:h val="0.3583809376769080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HC!$D$126:$D$132</c:f>
              <c:strCache>
                <c:ptCount val="7"/>
                <c:pt idx="0">
                  <c:v>Tierra</c:v>
                </c:pt>
                <c:pt idx="1">
                  <c:v>Madera</c:v>
                </c:pt>
                <c:pt idx="2">
                  <c:v>Mampostería</c:v>
                </c:pt>
                <c:pt idx="3">
                  <c:v>Concreto</c:v>
                </c:pt>
                <c:pt idx="4">
                  <c:v>Acero</c:v>
                </c:pt>
                <c:pt idx="5">
                  <c:v>Otro</c:v>
                </c:pt>
                <c:pt idx="6">
                  <c:v>Sin especificar</c:v>
                </c:pt>
              </c:strCache>
            </c:strRef>
          </c:cat>
          <c:val>
            <c:numRef>
              <c:f>HC!$E$126:$E$132</c:f>
              <c:numCache>
                <c:formatCode>General</c:formatCode>
                <c:ptCount val="7"/>
                <c:pt idx="0">
                  <c:v>1</c:v>
                </c:pt>
                <c:pt idx="1">
                  <c:v>0</c:v>
                </c:pt>
                <c:pt idx="2">
                  <c:v>4</c:v>
                </c:pt>
                <c:pt idx="3">
                  <c:v>27</c:v>
                </c:pt>
                <c:pt idx="4">
                  <c:v>0</c:v>
                </c:pt>
                <c:pt idx="5">
                  <c:v>0</c:v>
                </c:pt>
                <c:pt idx="6">
                  <c:v>174</c:v>
                </c:pt>
              </c:numCache>
            </c:numRef>
          </c:val>
        </c:ser>
        <c:dLbls>
          <c:showLegendKey val="0"/>
          <c:showVal val="0"/>
          <c:showCatName val="0"/>
          <c:showSerName val="0"/>
          <c:showPercent val="0"/>
          <c:showBubbleSize val="0"/>
        </c:dLbls>
        <c:gapWidth val="219"/>
        <c:overlap val="-27"/>
        <c:axId val="228387544"/>
        <c:axId val="228387936"/>
      </c:barChart>
      <c:catAx>
        <c:axId val="228387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8387936"/>
        <c:crosses val="autoZero"/>
        <c:auto val="1"/>
        <c:lblAlgn val="ctr"/>
        <c:lblOffset val="100"/>
        <c:noMultiLvlLbl val="0"/>
      </c:catAx>
      <c:valAx>
        <c:axId val="228387936"/>
        <c:scaling>
          <c:orientation val="minMax"/>
        </c:scaling>
        <c:delete val="1"/>
        <c:axPos val="l"/>
        <c:numFmt formatCode="General" sourceLinked="1"/>
        <c:majorTickMark val="none"/>
        <c:minorTickMark val="none"/>
        <c:tickLblPos val="nextTo"/>
        <c:crossAx val="228387544"/>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r>
              <a:rPr lang="es-CO" sz="1000">
                <a:solidFill>
                  <a:srgbClr val="D0D0D0"/>
                </a:solidFill>
                <a:latin typeface="+mj-lt"/>
              </a:rPr>
              <a:t>Norma aplicada en la construcción o reforzamiento</a:t>
            </a:r>
          </a:p>
        </c:rich>
      </c:tx>
      <c:layout>
        <c:manualLayout>
          <c:xMode val="edge"/>
          <c:yMode val="edge"/>
          <c:x val="2.8851706036745473E-3"/>
          <c:y val="7.1301207741402313E-3"/>
        </c:manualLayout>
      </c:layout>
      <c:overlay val="0"/>
      <c:spPr>
        <a:noFill/>
        <a:ln>
          <a:noFill/>
        </a:ln>
        <a:effectLst/>
      </c:spPr>
      <c:txPr>
        <a:bodyPr rot="0" spcFirstLastPara="1" vertOverflow="ellipsis" vert="horz" wrap="square" anchor="ctr" anchorCtr="1"/>
        <a:lstStyle/>
        <a:p>
          <a:pPr algn="ct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3174868766404198E-2"/>
          <c:y val="0.25364726468015025"/>
          <c:w val="0.9683635170603675"/>
          <c:h val="0.319506973393031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HC!$D$115:$D$121</c:f>
              <c:strCache>
                <c:ptCount val="7"/>
                <c:pt idx="0">
                  <c:v>Desconocida</c:v>
                </c:pt>
                <c:pt idx="1">
                  <c:v>Sin norma</c:v>
                </c:pt>
                <c:pt idx="2">
                  <c:v>CCCSR-84</c:v>
                </c:pt>
                <c:pt idx="3">
                  <c:v>NSR-98</c:v>
                </c:pt>
                <c:pt idx="4">
                  <c:v>NSR-10</c:v>
                </c:pt>
                <c:pt idx="5">
                  <c:v>Otra</c:v>
                </c:pt>
                <c:pt idx="6">
                  <c:v>Sin especificar</c:v>
                </c:pt>
              </c:strCache>
            </c:strRef>
          </c:cat>
          <c:val>
            <c:numRef>
              <c:f>HC!$E$115:$E$121</c:f>
              <c:numCache>
                <c:formatCode>General</c:formatCode>
                <c:ptCount val="7"/>
                <c:pt idx="0">
                  <c:v>0</c:v>
                </c:pt>
                <c:pt idx="1">
                  <c:v>0</c:v>
                </c:pt>
                <c:pt idx="2">
                  <c:v>0</c:v>
                </c:pt>
                <c:pt idx="3">
                  <c:v>2</c:v>
                </c:pt>
                <c:pt idx="4">
                  <c:v>1</c:v>
                </c:pt>
                <c:pt idx="5">
                  <c:v>0</c:v>
                </c:pt>
                <c:pt idx="6">
                  <c:v>203</c:v>
                </c:pt>
              </c:numCache>
            </c:numRef>
          </c:val>
        </c:ser>
        <c:dLbls>
          <c:showLegendKey val="0"/>
          <c:showVal val="0"/>
          <c:showCatName val="0"/>
          <c:showSerName val="0"/>
          <c:showPercent val="0"/>
          <c:showBubbleSize val="0"/>
        </c:dLbls>
        <c:gapWidth val="219"/>
        <c:overlap val="-27"/>
        <c:axId val="228388328"/>
        <c:axId val="228384800"/>
      </c:barChart>
      <c:catAx>
        <c:axId val="22838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baseline="0">
                <a:solidFill>
                  <a:srgbClr val="D0D0D0"/>
                </a:solidFill>
                <a:latin typeface="+mj-lt"/>
                <a:ea typeface="+mn-ea"/>
                <a:cs typeface="+mn-cs"/>
              </a:defRPr>
            </a:pPr>
            <a:endParaRPr lang="es-CO"/>
          </a:p>
        </c:txPr>
        <c:crossAx val="228384800"/>
        <c:crosses val="autoZero"/>
        <c:auto val="1"/>
        <c:lblAlgn val="ctr"/>
        <c:lblOffset val="100"/>
        <c:noMultiLvlLbl val="0"/>
      </c:catAx>
      <c:valAx>
        <c:axId val="228384800"/>
        <c:scaling>
          <c:orientation val="minMax"/>
        </c:scaling>
        <c:delete val="1"/>
        <c:axPos val="l"/>
        <c:numFmt formatCode="General" sourceLinked="1"/>
        <c:majorTickMark val="none"/>
        <c:minorTickMark val="none"/>
        <c:tickLblPos val="nextTo"/>
        <c:crossAx val="228388328"/>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r>
              <a:rPr lang="es-CO" sz="1000">
                <a:solidFill>
                  <a:srgbClr val="D0D0D0"/>
                </a:solidFill>
                <a:latin typeface="+mj-lt"/>
              </a:rPr>
              <a:t>Con instrumentación sísmica</a:t>
            </a:r>
          </a:p>
        </c:rich>
      </c:tx>
      <c:layout>
        <c:manualLayout>
          <c:xMode val="edge"/>
          <c:yMode val="edge"/>
          <c:x val="2.9478346456692783E-3"/>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rgbClr val="D0D0D0"/>
              </a:solidFill>
              <a:latin typeface="+mj-lt"/>
              <a:ea typeface="+mn-ea"/>
              <a:cs typeface="+mn-cs"/>
            </a:defRPr>
          </a:pPr>
          <a:endParaRPr lang="es-CO"/>
        </a:p>
      </c:txPr>
    </c:title>
    <c:autoTitleDeleted val="0"/>
    <c:plotArea>
      <c:layout>
        <c:manualLayout>
          <c:layoutTarget val="inner"/>
          <c:xMode val="edge"/>
          <c:yMode val="edge"/>
          <c:x val="2.0629593175853018E-2"/>
          <c:y val="0.15414698162729656"/>
          <c:w val="0.958740813648294"/>
          <c:h val="0.68009829653646237"/>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D0D0D0"/>
                    </a:solidFill>
                    <a:latin typeface="+mj-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HC!$D$140:$D$142</c:f>
              <c:strCache>
                <c:ptCount val="3"/>
                <c:pt idx="0">
                  <c:v>SI</c:v>
                </c:pt>
                <c:pt idx="1">
                  <c:v>NO</c:v>
                </c:pt>
                <c:pt idx="2">
                  <c:v>Sin especificar</c:v>
                </c:pt>
              </c:strCache>
            </c:strRef>
          </c:cat>
          <c:val>
            <c:numRef>
              <c:f>HC!$E$140:$E$142</c:f>
              <c:numCache>
                <c:formatCode>General</c:formatCode>
                <c:ptCount val="3"/>
                <c:pt idx="0">
                  <c:v>10</c:v>
                </c:pt>
                <c:pt idx="1">
                  <c:v>13</c:v>
                </c:pt>
                <c:pt idx="2">
                  <c:v>183</c:v>
                </c:pt>
              </c:numCache>
            </c:numRef>
          </c:val>
        </c:ser>
        <c:dLbls>
          <c:showLegendKey val="0"/>
          <c:showVal val="0"/>
          <c:showCatName val="0"/>
          <c:showSerName val="0"/>
          <c:showPercent val="0"/>
          <c:showBubbleSize val="0"/>
        </c:dLbls>
        <c:gapWidth val="219"/>
        <c:overlap val="-27"/>
        <c:axId val="228385192"/>
        <c:axId val="228382448"/>
      </c:barChart>
      <c:catAx>
        <c:axId val="228385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rgbClr val="D0D0D0"/>
                </a:solidFill>
                <a:latin typeface="+mj-lt"/>
                <a:ea typeface="+mn-ea"/>
                <a:cs typeface="+mn-cs"/>
              </a:defRPr>
            </a:pPr>
            <a:endParaRPr lang="es-CO"/>
          </a:p>
        </c:txPr>
        <c:crossAx val="228382448"/>
        <c:crosses val="autoZero"/>
        <c:auto val="1"/>
        <c:lblAlgn val="ctr"/>
        <c:lblOffset val="100"/>
        <c:noMultiLvlLbl val="0"/>
      </c:catAx>
      <c:valAx>
        <c:axId val="228382448"/>
        <c:scaling>
          <c:orientation val="minMax"/>
        </c:scaling>
        <c:delete val="1"/>
        <c:axPos val="l"/>
        <c:numFmt formatCode="General" sourceLinked="1"/>
        <c:majorTickMark val="none"/>
        <c:minorTickMark val="none"/>
        <c:tickLblPos val="nextTo"/>
        <c:crossAx val="228385192"/>
        <c:crosses val="autoZero"/>
        <c:crossBetween val="between"/>
      </c:valAx>
      <c:spPr>
        <a:noFill/>
        <a:ln>
          <a:noFill/>
        </a:ln>
        <a:effectLst/>
      </c:spPr>
    </c:plotArea>
    <c:plotVisOnly val="1"/>
    <c:dispBlanksAs val="gap"/>
    <c:showDLblsOverMax val="0"/>
  </c:chart>
  <c:spPr>
    <a:solidFill>
      <a:schemeClr val="bg2">
        <a:lumMod val="25000"/>
      </a:schemeClr>
    </a:solidFill>
    <a:ln w="38100" cap="flat" cmpd="sng" algn="ctr">
      <a:solidFill>
        <a:srgbClr val="C4CDBF"/>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10" Type="http://schemas.openxmlformats.org/officeDocument/2006/relationships/chart" Target="../charts/chart9.xml"/><Relationship Id="rId4" Type="http://schemas.openxmlformats.org/officeDocument/2006/relationships/chart" Target="../charts/chart4.xml"/><Relationship Id="rId9"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absolute">
    <xdr:from>
      <xdr:col>16</xdr:col>
      <xdr:colOff>0</xdr:colOff>
      <xdr:row>17</xdr:row>
      <xdr:rowOff>0</xdr:rowOff>
    </xdr:from>
    <xdr:to>
      <xdr:col>20</xdr:col>
      <xdr:colOff>0</xdr:colOff>
      <xdr:row>20</xdr:row>
      <xdr:rowOff>0</xdr:rowOff>
    </xdr:to>
    <xdr:sp macro="" textlink="">
      <xdr:nvSpPr>
        <xdr:cNvPr id="3" name="CuadroTexto 2"/>
        <xdr:cNvSpPr txBox="1">
          <a:spLocks noChangeAspect="1"/>
        </xdr:cNvSpPr>
      </xdr:nvSpPr>
      <xdr:spPr>
        <a:xfrm>
          <a:off x="12192000" y="2752725"/>
          <a:ext cx="3048000" cy="485775"/>
        </a:xfrm>
        <a:prstGeom prst="rect">
          <a:avLst/>
        </a:prstGeom>
        <a:solidFill>
          <a:srgbClr val="C4CDBF"/>
        </a:solidFill>
        <a:ln w="762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s-CO" sz="1600" b="0">
              <a:solidFill>
                <a:srgbClr val="476633"/>
              </a:solidFill>
              <a:latin typeface="+mj-lt"/>
              <a:ea typeface="Yu Gothic Light" panose="020B0300000000000000" pitchFamily="34" charset="-128"/>
            </a:rPr>
            <a:t>Resultados de la consulta</a:t>
          </a:r>
        </a:p>
      </xdr:txBody>
    </xdr:sp>
    <xdr:clientData/>
  </xdr:twoCellAnchor>
  <xdr:twoCellAnchor editAs="absolute">
    <xdr:from>
      <xdr:col>0</xdr:col>
      <xdr:colOff>123824</xdr:colOff>
      <xdr:row>5</xdr:row>
      <xdr:rowOff>1</xdr:rowOff>
    </xdr:from>
    <xdr:to>
      <xdr:col>2</xdr:col>
      <xdr:colOff>761999</xdr:colOff>
      <xdr:row>16</xdr:row>
      <xdr:rowOff>0</xdr:rowOff>
    </xdr:to>
    <xdr:graphicFrame macro="">
      <xdr:nvGraphicFramePr>
        <xdr:cNvPr id="14"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3</xdr:col>
      <xdr:colOff>0</xdr:colOff>
      <xdr:row>0</xdr:row>
      <xdr:rowOff>0</xdr:rowOff>
    </xdr:from>
    <xdr:to>
      <xdr:col>14</xdr:col>
      <xdr:colOff>0</xdr:colOff>
      <xdr:row>4</xdr:row>
      <xdr:rowOff>161924</xdr:rowOff>
    </xdr:to>
    <xdr:sp macro="" textlink="">
      <xdr:nvSpPr>
        <xdr:cNvPr id="2" name="CuadroTexto 1"/>
        <xdr:cNvSpPr txBox="1">
          <a:spLocks noChangeAspect="1"/>
        </xdr:cNvSpPr>
      </xdr:nvSpPr>
      <xdr:spPr>
        <a:xfrm>
          <a:off x="2286000" y="0"/>
          <a:ext cx="8382000" cy="809624"/>
        </a:xfrm>
        <a:prstGeom prst="rect">
          <a:avLst/>
        </a:prstGeom>
        <a:solidFill>
          <a:srgbClr val="71974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2000" b="0">
              <a:solidFill>
                <a:srgbClr val="D0D0D0"/>
              </a:solidFill>
              <a:latin typeface="Yu Gothic Light" panose="020B0300000000000000" pitchFamily="34" charset="-128"/>
              <a:ea typeface="Yu Gothic Light" panose="020B0300000000000000" pitchFamily="34" charset="-128"/>
            </a:rPr>
            <a:t>Inventario de Edificaciones Públicas de la ciudad de Bogotá D.C.</a:t>
          </a:r>
          <a:endParaRPr lang="es-CO" sz="14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2</xdr:row>
      <xdr:rowOff>0</xdr:rowOff>
    </xdr:from>
    <xdr:to>
      <xdr:col>22</xdr:col>
      <xdr:colOff>758112</xdr:colOff>
      <xdr:row>4</xdr:row>
      <xdr:rowOff>161924</xdr:rowOff>
    </xdr:to>
    <xdr:sp macro="" textlink="HC!A1">
      <xdr:nvSpPr>
        <xdr:cNvPr id="13" name="CuadroTexto 12"/>
        <xdr:cNvSpPr txBox="1">
          <a:spLocks noChangeAspect="1"/>
        </xdr:cNvSpPr>
      </xdr:nvSpPr>
      <xdr:spPr>
        <a:xfrm>
          <a:off x="15240000" y="323850"/>
          <a:ext cx="2282112" cy="485774"/>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E4163E4-3BAA-481C-AAD8-840DE1EB2C0C}" type="TxLink">
            <a:rPr lang="en-US" sz="1800" b="0" i="0" u="none" strike="noStrike">
              <a:solidFill>
                <a:srgbClr val="D0D0D0"/>
              </a:solidFill>
              <a:latin typeface="Yu Gothic Light" panose="020B0300000000000000" pitchFamily="34" charset="-128"/>
              <a:ea typeface="Yu Gothic Light" panose="020B0300000000000000" pitchFamily="34" charset="-128"/>
              <a:cs typeface="Arial"/>
            </a:rPr>
            <a:pPr algn="ctr"/>
            <a:t>Junio de 2022</a:t>
          </a:fld>
          <a:endParaRPr lang="es-CO" sz="4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3</xdr:col>
      <xdr:colOff>9525</xdr:colOff>
      <xdr:row>31</xdr:row>
      <xdr:rowOff>0</xdr:rowOff>
    </xdr:from>
    <xdr:to>
      <xdr:col>23</xdr:col>
      <xdr:colOff>9525</xdr:colOff>
      <xdr:row>42</xdr:row>
      <xdr:rowOff>0</xdr:rowOff>
    </xdr:to>
    <xdr:graphicFrame macro="">
      <xdr:nvGraphicFramePr>
        <xdr:cNvPr id="27"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95251</xdr:colOff>
      <xdr:row>16</xdr:row>
      <xdr:rowOff>0</xdr:rowOff>
    </xdr:from>
    <xdr:to>
      <xdr:col>2</xdr:col>
      <xdr:colOff>666750</xdr:colOff>
      <xdr:row>23</xdr:row>
      <xdr:rowOff>0</xdr:rowOff>
    </xdr:to>
    <mc:AlternateContent xmlns:mc="http://schemas.openxmlformats.org/markup-compatibility/2006" xmlns:a14="http://schemas.microsoft.com/office/drawing/2010/main">
      <mc:Choice Requires="a14">
        <xdr:graphicFrame macro="">
          <xdr:nvGraphicFramePr>
            <xdr:cNvPr id="28" name="Sector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1"/>
            </a:graphicData>
          </a:graphic>
        </xdr:graphicFrame>
      </mc:Choice>
      <mc:Fallback xmlns="">
        <xdr:sp macro="" textlink="">
          <xdr:nvSpPr>
            <xdr:cNvPr id="0" name=""/>
            <xdr:cNvSpPr>
              <a:spLocks noTextEdit="1"/>
            </xdr:cNvSpPr>
          </xdr:nvSpPr>
          <xdr:spPr>
            <a:xfrm>
              <a:off x="95251" y="2590800"/>
              <a:ext cx="2095499" cy="1133475"/>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0</xdr:col>
      <xdr:colOff>95251</xdr:colOff>
      <xdr:row>23</xdr:row>
      <xdr:rowOff>0</xdr:rowOff>
    </xdr:from>
    <xdr:to>
      <xdr:col>2</xdr:col>
      <xdr:colOff>666750</xdr:colOff>
      <xdr:row>51</xdr:row>
      <xdr:rowOff>161924</xdr:rowOff>
    </xdr:to>
    <mc:AlternateContent xmlns:mc="http://schemas.openxmlformats.org/markup-compatibility/2006" xmlns:a14="http://schemas.microsoft.com/office/drawing/2010/main">
      <mc:Choice Requires="a14">
        <xdr:graphicFrame macro="">
          <xdr:nvGraphicFramePr>
            <xdr:cNvPr id="29" name="Sector Administrativo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Sector Administrativo 1"/>
            </a:graphicData>
          </a:graphic>
        </xdr:graphicFrame>
      </mc:Choice>
      <mc:Fallback xmlns="">
        <xdr:sp macro="" textlink="">
          <xdr:nvSpPr>
            <xdr:cNvPr id="0" name=""/>
            <xdr:cNvSpPr>
              <a:spLocks noTextEdit="1"/>
            </xdr:cNvSpPr>
          </xdr:nvSpPr>
          <xdr:spPr>
            <a:xfrm>
              <a:off x="95251" y="3724275"/>
              <a:ext cx="2095499" cy="4695824"/>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xdr:twoCellAnchor>
  <xdr:twoCellAnchor editAs="absolute">
    <xdr:from>
      <xdr:col>3</xdr:col>
      <xdr:colOff>28575</xdr:colOff>
      <xdr:row>42</xdr:row>
      <xdr:rowOff>1</xdr:rowOff>
    </xdr:from>
    <xdr:to>
      <xdr:col>23</xdr:col>
      <xdr:colOff>28575</xdr:colOff>
      <xdr:row>51</xdr:row>
      <xdr:rowOff>152402</xdr:rowOff>
    </xdr:to>
    <mc:AlternateContent xmlns:mc="http://schemas.openxmlformats.org/markup-compatibility/2006" xmlns:a14="http://schemas.microsoft.com/office/drawing/2010/main">
      <mc:Choice Requires="a14">
        <xdr:graphicFrame macro="">
          <xdr:nvGraphicFramePr>
            <xdr:cNvPr id="30" name="Entidad 1"/>
            <xdr:cNvGraphicFramePr>
              <a:graphicFrameLocks noChangeAspect="1"/>
            </xdr:cNvGraphicFramePr>
          </xdr:nvGraphicFramePr>
          <xdr:xfrm>
            <a:off x="0" y="0"/>
            <a:ext cx="0" cy="0"/>
          </xdr:xfrm>
          <a:graphic>
            <a:graphicData uri="http://schemas.microsoft.com/office/drawing/2010/slicer">
              <sle:slicer xmlns:sle="http://schemas.microsoft.com/office/drawing/2010/slicer" name="Entidad 1"/>
            </a:graphicData>
          </a:graphic>
        </xdr:graphicFrame>
      </mc:Choice>
      <mc:Fallback xmlns="">
        <xdr:sp macro="" textlink="">
          <xdr:nvSpPr>
            <xdr:cNvPr id="0" name=""/>
            <xdr:cNvSpPr>
              <a:spLocks noTextEdit="1"/>
            </xdr:cNvSpPr>
          </xdr:nvSpPr>
          <xdr:spPr>
            <a:xfrm>
              <a:off x="2314575" y="6800851"/>
              <a:ext cx="15240000" cy="1609726"/>
            </a:xfrm>
            <a:prstGeom prst="rect">
              <a:avLst/>
            </a:prstGeom>
            <a:solidFill>
              <a:prstClr val="white"/>
            </a:solidFill>
            <a:ln w="1">
              <a:solidFill>
                <a:prstClr val="green"/>
              </a:solidFill>
            </a:ln>
          </xdr:spPr>
          <xdr:txBody>
            <a:bodyPr vertOverflow="clip" horzOverflow="clip"/>
            <a:lstStyle/>
            <a:p>
              <a:r>
                <a:rPr lang="es-CO"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fLocksWithSheet="0" fPrintsWithSheet="0"/>
  </xdr:twoCellAnchor>
  <xdr:twoCellAnchor editAs="absolute">
    <xdr:from>
      <xdr:col>3</xdr:col>
      <xdr:colOff>0</xdr:colOff>
      <xdr:row>20</xdr:row>
      <xdr:rowOff>0</xdr:rowOff>
    </xdr:from>
    <xdr:to>
      <xdr:col>6</xdr:col>
      <xdr:colOff>761999</xdr:colOff>
      <xdr:row>31</xdr:row>
      <xdr:rowOff>0</xdr:rowOff>
    </xdr:to>
    <xdr:graphicFrame macro="">
      <xdr:nvGraphicFramePr>
        <xdr:cNvPr id="32" name="Gráfico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7</xdr:col>
      <xdr:colOff>0</xdr:colOff>
      <xdr:row>20</xdr:row>
      <xdr:rowOff>0</xdr:rowOff>
    </xdr:from>
    <xdr:to>
      <xdr:col>11</xdr:col>
      <xdr:colOff>0</xdr:colOff>
      <xdr:row>31</xdr:row>
      <xdr:rowOff>0</xdr:rowOff>
    </xdr:to>
    <xdr:graphicFrame macro="">
      <xdr:nvGraphicFramePr>
        <xdr:cNvPr id="33" name="Gráfico 9"/>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0</xdr:col>
      <xdr:colOff>561975</xdr:colOff>
      <xdr:row>6</xdr:row>
      <xdr:rowOff>104774</xdr:rowOff>
    </xdr:from>
    <xdr:to>
      <xdr:col>2</xdr:col>
      <xdr:colOff>409575</xdr:colOff>
      <xdr:row>14</xdr:row>
      <xdr:rowOff>38099</xdr:rowOff>
    </xdr:to>
    <xdr:graphicFrame macro="">
      <xdr:nvGraphicFramePr>
        <xdr:cNvPr id="40" name="Gráfico 14"/>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absolute">
    <xdr:from>
      <xdr:col>3</xdr:col>
      <xdr:colOff>0</xdr:colOff>
      <xdr:row>5</xdr:row>
      <xdr:rowOff>1</xdr:rowOff>
    </xdr:from>
    <xdr:to>
      <xdr:col>23</xdr:col>
      <xdr:colOff>1</xdr:colOff>
      <xdr:row>16</xdr:row>
      <xdr:rowOff>0</xdr:rowOff>
    </xdr:to>
    <xdr:graphicFrame macro="">
      <xdr:nvGraphicFramePr>
        <xdr:cNvPr id="42" name="Gráfico 1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absolute">
    <xdr:from>
      <xdr:col>11</xdr:col>
      <xdr:colOff>0</xdr:colOff>
      <xdr:row>20</xdr:row>
      <xdr:rowOff>1</xdr:rowOff>
    </xdr:from>
    <xdr:to>
      <xdr:col>15</xdr:col>
      <xdr:colOff>0</xdr:colOff>
      <xdr:row>31</xdr:row>
      <xdr:rowOff>0</xdr:rowOff>
    </xdr:to>
    <xdr:graphicFrame macro="">
      <xdr:nvGraphicFramePr>
        <xdr:cNvPr id="56" name="Gráfico 20"/>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absolute">
    <xdr:from>
      <xdr:col>1</xdr:col>
      <xdr:colOff>0</xdr:colOff>
      <xdr:row>0</xdr:row>
      <xdr:rowOff>0</xdr:rowOff>
    </xdr:from>
    <xdr:to>
      <xdr:col>3</xdr:col>
      <xdr:colOff>0</xdr:colOff>
      <xdr:row>5</xdr:row>
      <xdr:rowOff>0</xdr:rowOff>
    </xdr:to>
    <xdr:sp macro="" textlink="">
      <xdr:nvSpPr>
        <xdr:cNvPr id="15" name="Rectángulo 14"/>
        <xdr:cNvSpPr>
          <a:spLocks noChangeAspect="1"/>
        </xdr:cNvSpPr>
      </xdr:nvSpPr>
      <xdr:spPr>
        <a:xfrm>
          <a:off x="762000" y="0"/>
          <a:ext cx="1524000" cy="809625"/>
        </a:xfrm>
        <a:prstGeom prst="rect">
          <a:avLst/>
        </a:prstGeom>
        <a:solidFill>
          <a:srgbClr val="71974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editAs="absolute">
    <xdr:from>
      <xdr:col>2</xdr:col>
      <xdr:colOff>332791</xdr:colOff>
      <xdr:row>0</xdr:row>
      <xdr:rowOff>104776</xdr:rowOff>
    </xdr:from>
    <xdr:to>
      <xdr:col>2</xdr:col>
      <xdr:colOff>745088</xdr:colOff>
      <xdr:row>4</xdr:row>
      <xdr:rowOff>114496</xdr:rowOff>
    </xdr:to>
    <xdr:grpSp>
      <xdr:nvGrpSpPr>
        <xdr:cNvPr id="17" name="Grupo 16"/>
        <xdr:cNvGrpSpPr>
          <a:grpSpLocks noChangeAspect="1"/>
        </xdr:cNvGrpSpPr>
      </xdr:nvGrpSpPr>
      <xdr:grpSpPr>
        <a:xfrm>
          <a:off x="1856791" y="104776"/>
          <a:ext cx="412297" cy="657420"/>
          <a:chOff x="809624" y="57150"/>
          <a:chExt cx="676277" cy="523874"/>
        </a:xfrm>
      </xdr:grpSpPr>
      <xdr:sp macro="" textlink="">
        <xdr:nvSpPr>
          <xdr:cNvPr id="16" name="Almacenamiento de acceso directo 15"/>
          <xdr:cNvSpPr/>
        </xdr:nvSpPr>
        <xdr:spPr>
          <a:xfrm rot="16200000">
            <a:off x="1038227" y="133349"/>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39" name="Almacenamiento de acceso directo 38"/>
          <xdr:cNvSpPr/>
        </xdr:nvSpPr>
        <xdr:spPr>
          <a:xfrm rot="16200000">
            <a:off x="1038225" y="-190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41" name="Almacenamiento de acceso directo 40"/>
          <xdr:cNvSpPr/>
        </xdr:nvSpPr>
        <xdr:spPr>
          <a:xfrm rot="16200000">
            <a:off x="1038226" y="-171451"/>
            <a:ext cx="219074" cy="676275"/>
          </a:xfrm>
          <a:prstGeom prst="flowChartMagneticDrum">
            <a:avLst/>
          </a:prstGeom>
          <a:solidFill>
            <a:srgbClr val="D5222F"/>
          </a:solidFill>
          <a:ln w="15875">
            <a:solidFill>
              <a:srgbClr val="71974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editAs="absolute">
    <xdr:from>
      <xdr:col>1</xdr:col>
      <xdr:colOff>218302</xdr:colOff>
      <xdr:row>0</xdr:row>
      <xdr:rowOff>103608</xdr:rowOff>
    </xdr:from>
    <xdr:to>
      <xdr:col>2</xdr:col>
      <xdr:colOff>165620</xdr:colOff>
      <xdr:row>4</xdr:row>
      <xdr:rowOff>67841</xdr:rowOff>
    </xdr:to>
    <xdr:grpSp>
      <xdr:nvGrpSpPr>
        <xdr:cNvPr id="20" name="Grupo 19"/>
        <xdr:cNvGrpSpPr>
          <a:grpSpLocks noChangeAspect="1"/>
        </xdr:cNvGrpSpPr>
      </xdr:nvGrpSpPr>
      <xdr:grpSpPr>
        <a:xfrm>
          <a:off x="980302" y="103608"/>
          <a:ext cx="709318" cy="611933"/>
          <a:chOff x="2628900" y="857250"/>
          <a:chExt cx="1190625" cy="847724"/>
        </a:xfrm>
        <a:solidFill>
          <a:srgbClr val="C4CDBF"/>
        </a:solidFill>
      </xdr:grpSpPr>
      <xdr:sp macro="" textlink="">
        <xdr:nvSpPr>
          <xdr:cNvPr id="18" name="Triángulo isósceles 17"/>
          <xdr:cNvSpPr/>
        </xdr:nvSpPr>
        <xdr:spPr>
          <a:xfrm>
            <a:off x="2705100" y="857250"/>
            <a:ext cx="1038225" cy="276225"/>
          </a:xfrm>
          <a:prstGeom prst="triangle">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9" name="Rectángulo 18"/>
          <xdr:cNvSpPr/>
        </xdr:nvSpPr>
        <xdr:spPr>
          <a:xfrm>
            <a:off x="2857500"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7" name="Rectángulo 56"/>
          <xdr:cNvSpPr/>
        </xdr:nvSpPr>
        <xdr:spPr>
          <a:xfrm>
            <a:off x="30765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8" name="Rectángulo 57"/>
          <xdr:cNvSpPr/>
        </xdr:nvSpPr>
        <xdr:spPr>
          <a:xfrm>
            <a:off x="330517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59" name="Rectángulo 58"/>
          <xdr:cNvSpPr/>
        </xdr:nvSpPr>
        <xdr:spPr>
          <a:xfrm>
            <a:off x="3514725" y="1152525"/>
            <a:ext cx="95250" cy="4762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0" name="Rectángulo 59"/>
          <xdr:cNvSpPr/>
        </xdr:nvSpPr>
        <xdr:spPr>
          <a:xfrm>
            <a:off x="2628900" y="1638300"/>
            <a:ext cx="1190625" cy="6667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1" name="Rectángulo 60"/>
          <xdr:cNvSpPr/>
        </xdr:nvSpPr>
        <xdr:spPr>
          <a:xfrm>
            <a:off x="2705100" y="1571625"/>
            <a:ext cx="1038225" cy="11429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2" name="Rectángulo 61"/>
          <xdr:cNvSpPr/>
        </xdr:nvSpPr>
        <xdr:spPr>
          <a:xfrm>
            <a:off x="2790826" y="1514475"/>
            <a:ext cx="857250" cy="171449"/>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sp macro="" textlink="">
        <xdr:nvSpPr>
          <xdr:cNvPr id="63" name="Rectángulo 62"/>
          <xdr:cNvSpPr/>
        </xdr:nvSpPr>
        <xdr:spPr>
          <a:xfrm>
            <a:off x="2800351" y="1114425"/>
            <a:ext cx="857250" cy="85724"/>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clientData/>
  </xdr:twoCellAnchor>
  <xdr:twoCellAnchor editAs="absolute">
    <xdr:from>
      <xdr:col>0</xdr:col>
      <xdr:colOff>0</xdr:colOff>
      <xdr:row>0</xdr:row>
      <xdr:rowOff>0</xdr:rowOff>
    </xdr:from>
    <xdr:to>
      <xdr:col>1</xdr:col>
      <xdr:colOff>0</xdr:colOff>
      <xdr:row>5</xdr:row>
      <xdr:rowOff>0</xdr:rowOff>
    </xdr:to>
    <xdr:sp macro="" textlink="">
      <xdr:nvSpPr>
        <xdr:cNvPr id="65" name="Rectángulo 64"/>
        <xdr:cNvSpPr>
          <a:spLocks noChangeAspect="1"/>
        </xdr:cNvSpPr>
      </xdr:nvSpPr>
      <xdr:spPr>
        <a:xfrm>
          <a:off x="0" y="0"/>
          <a:ext cx="762000" cy="8096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rgbClr val="D0D0D0"/>
            </a:solidFill>
          </a:endParaRPr>
        </a:p>
      </xdr:txBody>
    </xdr:sp>
    <xdr:clientData/>
  </xdr:twoCellAnchor>
  <xdr:twoCellAnchor editAs="absolute">
    <xdr:from>
      <xdr:col>0</xdr:col>
      <xdr:colOff>38100</xdr:colOff>
      <xdr:row>0</xdr:row>
      <xdr:rowOff>19050</xdr:rowOff>
    </xdr:from>
    <xdr:to>
      <xdr:col>0</xdr:col>
      <xdr:colOff>685800</xdr:colOff>
      <xdr:row>4</xdr:row>
      <xdr:rowOff>158128</xdr:rowOff>
    </xdr:to>
    <xdr:pic>
      <xdr:nvPicPr>
        <xdr:cNvPr id="64" name="Imagen 6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38100" y="19050"/>
          <a:ext cx="647700" cy="786778"/>
        </a:xfrm>
        <a:prstGeom prst="rect">
          <a:avLst/>
        </a:prstGeom>
      </xdr:spPr>
    </xdr:pic>
    <xdr:clientData/>
  </xdr:twoCellAnchor>
  <xdr:twoCellAnchor editAs="absolute">
    <xdr:from>
      <xdr:col>14</xdr:col>
      <xdr:colOff>0</xdr:colOff>
      <xdr:row>0</xdr:row>
      <xdr:rowOff>0</xdr:rowOff>
    </xdr:from>
    <xdr:to>
      <xdr:col>20</xdr:col>
      <xdr:colOff>0</xdr:colOff>
      <xdr:row>5</xdr:row>
      <xdr:rowOff>0</xdr:rowOff>
    </xdr:to>
    <xdr:sp macro="" textlink="">
      <xdr:nvSpPr>
        <xdr:cNvPr id="66" name="CuadroTexto 65"/>
        <xdr:cNvSpPr txBox="1">
          <a:spLocks noChangeAspect="1"/>
        </xdr:cNvSpPr>
      </xdr:nvSpPr>
      <xdr:spPr>
        <a:xfrm>
          <a:off x="10668000" y="0"/>
          <a:ext cx="4572000" cy="809625"/>
        </a:xfrm>
        <a:prstGeom prst="rect">
          <a:avLst/>
        </a:prstGeom>
        <a:solidFill>
          <a:srgbClr val="C4CDB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850" b="0" i="1">
              <a:solidFill>
                <a:srgbClr val="476633"/>
              </a:solidFill>
            </a:rPr>
            <a:t>La información</a:t>
          </a:r>
          <a:r>
            <a:rPr lang="es-CO" sz="850" b="0" i="1" baseline="0">
              <a:solidFill>
                <a:srgbClr val="476633"/>
              </a:solidFill>
            </a:rPr>
            <a:t> corresponde al registro realizado por entidades públicas en el aplicativo dispuesto en el Sistema de Información para la Gestión del Riesgo y Cambio Climático - SIRE</a:t>
          </a:r>
          <a:r>
            <a:rPr lang="es-CO" sz="850" b="0" i="1" baseline="0">
              <a:solidFill>
                <a:srgbClr val="476633"/>
              </a:solidFill>
              <a:latin typeface="+mn-lt"/>
              <a:ea typeface="+mn-ea"/>
              <a:cs typeface="+mn-cs"/>
            </a:rPr>
            <a:t>.</a:t>
          </a:r>
        </a:p>
        <a:p>
          <a:pPr marL="0" marR="0" indent="0" algn="l" defTabSz="914400" rtl="0" eaLnBrk="1" fontAlgn="auto" latinLnBrk="0" hangingPunct="1">
            <a:lnSpc>
              <a:spcPct val="100000"/>
            </a:lnSpc>
            <a:spcBef>
              <a:spcPts val="0"/>
            </a:spcBef>
            <a:spcAft>
              <a:spcPts val="0"/>
            </a:spcAft>
            <a:buClrTx/>
            <a:buSzTx/>
            <a:buFontTx/>
            <a:buNone/>
            <a:tabLst/>
            <a:defRPr/>
          </a:pPr>
          <a:endParaRPr lang="es-CO" sz="850" b="0" i="1" baseline="0">
            <a:solidFill>
              <a:srgbClr val="476633"/>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s-CO" sz="850" b="0" i="1" baseline="0">
              <a:solidFill>
                <a:srgbClr val="476633"/>
              </a:solidFill>
              <a:latin typeface="+mn-lt"/>
              <a:ea typeface="+mn-ea"/>
              <a:cs typeface="+mn-cs"/>
            </a:rPr>
            <a:t>Propósito: insumo a las entidades del Sistema Distrital de Gestión de Riesgos y Cambio Climático para orientar medidas de reducción y manejo de desastres frente al riesgo sísmico de Bogotá D.C.</a:t>
          </a:r>
        </a:p>
      </xdr:txBody>
    </xdr:sp>
    <xdr:clientData/>
  </xdr:twoCellAnchor>
  <xdr:twoCellAnchor editAs="absolute">
    <xdr:from>
      <xdr:col>20</xdr:col>
      <xdr:colOff>0</xdr:colOff>
      <xdr:row>0</xdr:row>
      <xdr:rowOff>0</xdr:rowOff>
    </xdr:from>
    <xdr:to>
      <xdr:col>23</xdr:col>
      <xdr:colOff>0</xdr:colOff>
      <xdr:row>2</xdr:row>
      <xdr:rowOff>0</xdr:rowOff>
    </xdr:to>
    <xdr:sp macro="" textlink="">
      <xdr:nvSpPr>
        <xdr:cNvPr id="67" name="CuadroTexto 66"/>
        <xdr:cNvSpPr txBox="1">
          <a:spLocks noChangeAspect="1"/>
        </xdr:cNvSpPr>
      </xdr:nvSpPr>
      <xdr:spPr>
        <a:xfrm>
          <a:off x="15240000" y="0"/>
          <a:ext cx="2286000" cy="323850"/>
        </a:xfrm>
        <a:prstGeom prst="rect">
          <a:avLst/>
        </a:prstGeom>
        <a:solidFill>
          <a:srgbClr val="476633"/>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s-CO" sz="1200" b="0">
              <a:solidFill>
                <a:srgbClr val="D0D0D0"/>
              </a:solidFill>
              <a:latin typeface="Yu Gothic Light" panose="020B0300000000000000" pitchFamily="34" charset="-128"/>
              <a:ea typeface="Yu Gothic Light" panose="020B0300000000000000" pitchFamily="34" charset="-128"/>
            </a:rPr>
            <a:t>Fecha de Corte:</a:t>
          </a:r>
          <a:endParaRPr lang="es-CO" sz="1000" b="0">
            <a:solidFill>
              <a:srgbClr val="D0D0D0"/>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15</xdr:col>
      <xdr:colOff>0</xdr:colOff>
      <xdr:row>20</xdr:row>
      <xdr:rowOff>1</xdr:rowOff>
    </xdr:from>
    <xdr:to>
      <xdr:col>19</xdr:col>
      <xdr:colOff>0</xdr:colOff>
      <xdr:row>31</xdr:row>
      <xdr:rowOff>0</xdr:rowOff>
    </xdr:to>
    <xdr:graphicFrame macro="">
      <xdr:nvGraphicFramePr>
        <xdr:cNvPr id="21" name="Gráfico 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19</xdr:col>
      <xdr:colOff>0</xdr:colOff>
      <xdr:row>20</xdr:row>
      <xdr:rowOff>1</xdr:rowOff>
    </xdr:from>
    <xdr:to>
      <xdr:col>23</xdr:col>
      <xdr:colOff>0</xdr:colOff>
      <xdr:row>31</xdr:row>
      <xdr:rowOff>0</xdr:rowOff>
    </xdr:to>
    <xdr:graphicFrame macro="">
      <xdr:nvGraphicFramePr>
        <xdr:cNvPr id="22" name="Gráfico 8"/>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95251</xdr:colOff>
      <xdr:row>52</xdr:row>
      <xdr:rowOff>47625</xdr:rowOff>
    </xdr:from>
    <xdr:to>
      <xdr:col>23</xdr:col>
      <xdr:colOff>0</xdr:colOff>
      <xdr:row>53</xdr:row>
      <xdr:rowOff>114300</xdr:rowOff>
    </xdr:to>
    <xdr:sp macro="" textlink="">
      <xdr:nvSpPr>
        <xdr:cNvPr id="68" name="CuadroTexto 67"/>
        <xdr:cNvSpPr txBox="1">
          <a:spLocks noChangeAspect="1"/>
        </xdr:cNvSpPr>
      </xdr:nvSpPr>
      <xdr:spPr>
        <a:xfrm>
          <a:off x="95251" y="8467725"/>
          <a:ext cx="17430749" cy="2286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es-CO" sz="900" b="0" i="1">
              <a:solidFill>
                <a:schemeClr val="bg2">
                  <a:lumMod val="25000"/>
                </a:schemeClr>
              </a:solidFill>
            </a:rPr>
            <a:t>NOTA: se</a:t>
          </a:r>
          <a:r>
            <a:rPr lang="es-CO" sz="900" b="0" i="1" baseline="0">
              <a:solidFill>
                <a:schemeClr val="bg2">
                  <a:lumMod val="25000"/>
                </a:schemeClr>
              </a:solidFill>
            </a:rPr>
            <a:t> ha agregado en "Sector" y "Sector Administrativo" la opción "Otro" creada para registrar información por el Administrador de la plataforma, asignando una entidad denominada "IDIGER - SDGRCC". Para el caso de este informe los datos corresponde a la información suministrada por las Alcaldías Locales a través del Grupo de Gestión Local del IDIGER</a:t>
          </a:r>
          <a:endParaRPr lang="es-CO" sz="900" b="0" i="1" baseline="0">
            <a:solidFill>
              <a:schemeClr val="bg2">
                <a:lumMod val="25000"/>
              </a:schemeClr>
            </a:solidFill>
            <a:latin typeface="+mn-lt"/>
            <a:ea typeface="+mn-ea"/>
            <a:cs typeface="+mn-cs"/>
          </a:endParaRPr>
        </a:p>
      </xdr:txBody>
    </xdr:sp>
    <xdr:clientData/>
  </xdr:twoCellAnchor>
  <xdr:twoCellAnchor editAs="absolute">
    <xdr:from>
      <xdr:col>19</xdr:col>
      <xdr:colOff>17279</xdr:colOff>
      <xdr:row>17</xdr:row>
      <xdr:rowOff>95250</xdr:rowOff>
    </xdr:from>
    <xdr:to>
      <xdr:col>19</xdr:col>
      <xdr:colOff>476251</xdr:colOff>
      <xdr:row>19</xdr:row>
      <xdr:rowOff>95249</xdr:rowOff>
    </xdr:to>
    <xdr:grpSp>
      <xdr:nvGrpSpPr>
        <xdr:cNvPr id="38" name="Grupo 37"/>
        <xdr:cNvGrpSpPr>
          <a:grpSpLocks noChangeAspect="1"/>
        </xdr:cNvGrpSpPr>
      </xdr:nvGrpSpPr>
      <xdr:grpSpPr>
        <a:xfrm>
          <a:off x="14495279" y="2847975"/>
          <a:ext cx="458972" cy="323849"/>
          <a:chOff x="10810856" y="2974111"/>
          <a:chExt cx="295274" cy="221892"/>
        </a:xfrm>
      </xdr:grpSpPr>
      <xdr:grpSp>
        <xdr:nvGrpSpPr>
          <xdr:cNvPr id="8" name="Grupo 7"/>
          <xdr:cNvGrpSpPr/>
        </xdr:nvGrpSpPr>
        <xdr:grpSpPr>
          <a:xfrm>
            <a:off x="10810856" y="2974111"/>
            <a:ext cx="295274" cy="221892"/>
            <a:chOff x="10810874" y="2981325"/>
            <a:chExt cx="285432" cy="228601"/>
          </a:xfrm>
        </xdr:grpSpPr>
        <xdr:sp macro="" textlink="">
          <xdr:nvSpPr>
            <xdr:cNvPr id="6" name="Combinar 5"/>
            <xdr:cNvSpPr/>
          </xdr:nvSpPr>
          <xdr:spPr>
            <a:xfrm>
              <a:off x="10810874" y="2981325"/>
              <a:ext cx="285432" cy="122466"/>
            </a:xfrm>
            <a:prstGeom prst="flowChartMerge">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7" name="Rectángulo 6"/>
            <xdr:cNvSpPr/>
          </xdr:nvSpPr>
          <xdr:spPr>
            <a:xfrm>
              <a:off x="10921364" y="3054804"/>
              <a:ext cx="67944" cy="155122"/>
            </a:xfrm>
            <a:prstGeom prst="rect">
              <a:avLst/>
            </a:prstGeom>
            <a:solidFill>
              <a:srgbClr val="476633"/>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s-CO" sz="1100">
                <a:solidFill>
                  <a:schemeClr val="lt1"/>
                </a:solidFill>
                <a:latin typeface="+mn-lt"/>
                <a:ea typeface="+mn-ea"/>
                <a:cs typeface="+mn-cs"/>
              </a:endParaRPr>
            </a:p>
          </xdr:txBody>
        </xdr:sp>
      </xdr:grpSp>
      <xdr:grpSp>
        <xdr:nvGrpSpPr>
          <xdr:cNvPr id="26" name="Grupo 25"/>
          <xdr:cNvGrpSpPr/>
        </xdr:nvGrpSpPr>
        <xdr:grpSpPr>
          <a:xfrm>
            <a:off x="10884055" y="2998163"/>
            <a:ext cx="68175" cy="197839"/>
            <a:chOff x="10866760" y="2862733"/>
            <a:chExt cx="132408" cy="343464"/>
          </a:xfrm>
        </xdr:grpSpPr>
        <xdr:cxnSp macro="">
          <xdr:nvCxnSpPr>
            <xdr:cNvPr id="10" name="Conector recto 9"/>
            <xdr:cNvCxnSpPr/>
          </xdr:nvCxnSpPr>
          <xdr:spPr>
            <a:xfrm>
              <a:off x="10866760" y="2862733"/>
              <a:ext cx="132408" cy="83964"/>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cxnSp macro="">
          <xdr:nvCxnSpPr>
            <xdr:cNvPr id="47" name="Conector recto 46"/>
            <xdr:cNvCxnSpPr/>
          </xdr:nvCxnSpPr>
          <xdr:spPr>
            <a:xfrm>
              <a:off x="10993661" y="2944977"/>
              <a:ext cx="2350" cy="261220"/>
            </a:xfrm>
            <a:prstGeom prst="line">
              <a:avLst/>
            </a:prstGeom>
            <a:ln w="28575">
              <a:solidFill>
                <a:srgbClr val="D0D0D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absolute">
    <xdr:from>
      <xdr:col>20</xdr:col>
      <xdr:colOff>0</xdr:colOff>
      <xdr:row>17</xdr:row>
      <xdr:rowOff>0</xdr:rowOff>
    </xdr:from>
    <xdr:to>
      <xdr:col>23</xdr:col>
      <xdr:colOff>0</xdr:colOff>
      <xdr:row>20</xdr:row>
      <xdr:rowOff>5035</xdr:rowOff>
    </xdr:to>
    <xdr:sp macro="" textlink="HC!F18">
      <xdr:nvSpPr>
        <xdr:cNvPr id="5" name="Rectángulo redondeado 4"/>
        <xdr:cNvSpPr>
          <a:spLocks noChangeAspect="1"/>
        </xdr:cNvSpPr>
      </xdr:nvSpPr>
      <xdr:spPr>
        <a:xfrm>
          <a:off x="15240000" y="2752725"/>
          <a:ext cx="2286000" cy="490810"/>
        </a:xfrm>
        <a:prstGeom prst="roundRect">
          <a:avLst>
            <a:gd name="adj" fmla="val 50000"/>
          </a:avLst>
        </a:prstGeom>
        <a:solidFill>
          <a:srgbClr val="47663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fld id="{9AD57865-AFCC-41C8-9C49-058AAB1DC986}" type="TxLink">
            <a:rPr lang="en-US" sz="2800" b="0" i="0" u="none" strike="noStrike">
              <a:solidFill>
                <a:srgbClr val="C4CDBF"/>
              </a:solidFill>
              <a:latin typeface="Yu Gothic Light" panose="020B0300000000000000" pitchFamily="34" charset="-128"/>
              <a:ea typeface="Yu Gothic Light" panose="020B0300000000000000" pitchFamily="34" charset="-128"/>
              <a:cs typeface="Arial"/>
            </a:rPr>
            <a:pPr algn="r"/>
            <a:t>206</a:t>
          </a:fld>
          <a:endParaRPr lang="es-CO" sz="3600" b="0">
            <a:solidFill>
              <a:srgbClr val="C4CDBF"/>
            </a:solidFill>
            <a:latin typeface="Yu Gothic Light" panose="020B0300000000000000" pitchFamily="34" charset="-128"/>
            <a:ea typeface="Yu Gothic Light" panose="020B0300000000000000" pitchFamily="34" charset="-128"/>
          </a:endParaRPr>
        </a:p>
      </xdr:txBody>
    </xdr:sp>
    <xdr:clientData/>
  </xdr:twoCellAnchor>
  <xdr:twoCellAnchor editAs="absolute">
    <xdr:from>
      <xdr:col>20</xdr:col>
      <xdr:colOff>0</xdr:colOff>
      <xdr:row>17</xdr:row>
      <xdr:rowOff>1</xdr:rowOff>
    </xdr:from>
    <xdr:to>
      <xdr:col>21</xdr:col>
      <xdr:colOff>761999</xdr:colOff>
      <xdr:row>20</xdr:row>
      <xdr:rowOff>1</xdr:rowOff>
    </xdr:to>
    <xdr:sp macro="" textlink="">
      <xdr:nvSpPr>
        <xdr:cNvPr id="9" name="CuadroTexto 8"/>
        <xdr:cNvSpPr txBox="1">
          <a:spLocks noChangeAspect="1"/>
        </xdr:cNvSpPr>
      </xdr:nvSpPr>
      <xdr:spPr>
        <a:xfrm>
          <a:off x="15240000" y="2752726"/>
          <a:ext cx="1523999"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a:solidFill>
                <a:srgbClr val="C4CDBF"/>
              </a:solidFill>
              <a:latin typeface="+mj-lt"/>
              <a:ea typeface="Yu Gothic Light" panose="020B0300000000000000" pitchFamily="34" charset="-128"/>
            </a:rPr>
            <a:t>Edificaciones</a:t>
          </a:r>
          <a:r>
            <a:rPr lang="es-CO" sz="1200" baseline="0">
              <a:solidFill>
                <a:srgbClr val="C4CDBF"/>
              </a:solidFill>
              <a:latin typeface="+mj-lt"/>
              <a:ea typeface="Yu Gothic Light" panose="020B0300000000000000" pitchFamily="34" charset="-128"/>
            </a:rPr>
            <a:t> registradas</a:t>
          </a:r>
          <a:endParaRPr lang="es-CO" sz="1200">
            <a:solidFill>
              <a:srgbClr val="C4CDBF"/>
            </a:solidFill>
            <a:latin typeface="+mj-lt"/>
            <a:ea typeface="Yu Gothic Light" panose="020B0300000000000000" pitchFamily="34" charset="-128"/>
          </a:endParaRPr>
        </a:p>
      </xdr:txBody>
    </xdr:sp>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Libardo Tinjaca" refreshedDate="44757.741831481479" createdVersion="5" refreshedVersion="5" minRefreshableVersion="3" recordCount="0" supportSubquery="1" supportAdvancedDrill="1">
  <cacheSource type="external" connectionId="2"/>
  <cacheFields count="2">
    <cacheField name="[Measures].[Recuento de Nombre_edificación]" caption="Recuento de Nombre_edificación" numFmtId="0" hierarchy="41" level="32767"/>
    <cacheField name="[BD].[Estado].[Estado]" caption="Estado" numFmtId="0" hierarchy="4" level="1">
      <sharedItems count="3">
        <s v="Edición"/>
        <s v="Finalizado"/>
        <s v="Inicial"/>
      </sharedItems>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1"/>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oneField="1">
      <fieldsUsage count="1">
        <fieldUsage x="0"/>
      </fieldsUsage>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Libardo Tinjaca" refreshedDate="44763.563952083336" createdVersion="5" refreshedVersion="5" minRefreshableVersion="3" recordCount="0" supportSubquery="1" supportAdvancedDrill="1">
  <cacheSource type="external" connectionId="2"/>
  <cacheFields count="3">
    <cacheField name="[BD].[Instrumentación_sísmica].[Instrumentación_sísmica]" caption="Instrumentación_sísmica" numFmtId="0" hierarchy="16" level="1">
      <sharedItems count="3">
        <s v="NO"/>
        <s v="SI"/>
        <s v="Sin especificar"/>
      </sharedItems>
    </cacheField>
    <cacheField name="[Measures].[Recuento de Estado]" caption="Recuento de Estado" numFmtId="0" hierarchy="40" level="32767"/>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2" memberValueDatatype="130" unbalanced="0">
      <fieldsUsage count="2">
        <fieldUsage x="-1"/>
        <fieldUsage x="0"/>
      </fieldsUsage>
    </cacheHierarchy>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Libardo Tinjaca" refreshedDate="44757.74180787037"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extLst>
    <ext xmlns:x14="http://schemas.microsoft.com/office/spreadsheetml/2009/9/main" uri="{725AE2AE-9491-48be-B2B4-4EB974FC3084}">
      <x14:pivotCacheDefinition slicerData="1" pivotCacheId="29"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Libardo Tinjaca" refreshedDate="44757.741833101849" createdVersion="5" refreshedVersion="5" minRefreshableVersion="3" recordCount="0" supportSubquery="1" supportAdvancedDrill="1">
  <cacheSource type="external" connectionId="2"/>
  <cacheFields count="3">
    <cacheField name="[BD].[Localidad].[Localidad]" caption="Localidad" numFmtId="0" hierarchy="7" level="1">
      <sharedItems count="20">
        <s v="ANTONIO NARIÑO"/>
        <s v="BARRIOS UNIDOS"/>
        <s v="BOSA"/>
        <s v="CHAPINERO"/>
        <s v="CIUDAD BOLIVAR"/>
        <s v="ENGATIVA"/>
        <s v="FONTIBON"/>
        <s v="KENNEDY"/>
        <s v="MARTIRES"/>
        <s v="PUENTE ARANDA"/>
        <s v="RAFAEL URIBE"/>
        <s v="SAN CRISTOBAL"/>
        <s v="SANTA FE"/>
        <s v="Sin especificar"/>
        <s v="SUBA"/>
        <s v="SUMAPAZ"/>
        <s v="TEUSAQUILLO"/>
        <s v="TUNJUELITO"/>
        <s v="USAQUEN"/>
        <s v="USME"/>
      </sharedItems>
    </cacheField>
    <cacheField name="[Measures].[Recuento de Estado]" caption="Recuento de Estado" numFmtId="0" hierarchy="40" level="32767"/>
    <cacheField name="[BD].[Estado].[Estado]" caption="Estado" numFmtId="0" hierarchy="4" level="1">
      <sharedItems count="3">
        <s v="Edición"/>
        <s v="Finalizado"/>
        <s v="Inicial"/>
      </sharedItems>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Libardo Tinjaca" refreshedDate="44757.741834259257" createdVersion="5" refreshedVersion="5" minRefreshableVersion="3" recordCount="0" supportSubquery="1" supportAdvancedDrill="1">
  <cacheSource type="external" connectionId="2"/>
  <cacheFields count="2">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0" level="32767"/>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Libardo Tinjaca" refreshedDate="44757.741835185188" createdVersion="5" refreshedVersion="5" minRefreshableVersion="3" recordCount="0" supportSubquery="1" supportAdvancedDrill="1">
  <cacheSource type="external" connectionId="2"/>
  <cacheFields count="1">
    <cacheField name="[Measures].[Recuento de Estado]" caption="Recuento de Estado" numFmtId="0" hierarchy="40" level="32767"/>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0" memberValueDatatype="130" unbalanced="0"/>
    <cacheHierarchy uniqueName="[BD].[Sector Administrativo]" caption="Sector Administrativo" attribute="1" defaultMemberUniqueName="[BD].[Sector Administrativo].[All]" allUniqueName="[BD].[Sector Administrativo].[All]" dimensionUniqueName="[BD]" displayFolder="" count="0"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0" memberValueDatatype="130" unbalanced="0"/>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0"/>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Libardo Tinjaca" refreshedDate="44763.563949421296" createdVersion="5" refreshedVersion="5" minRefreshableVersion="3" recordCount="0" supportSubquery="1" supportAdvancedDrill="1">
  <cacheSource type="external" connectionId="2"/>
  <cacheFields count="4">
    <cacheField name="[BD].[Localidad].[Localidad]" caption="Localidad" numFmtId="0" hierarchy="7" level="1">
      <sharedItems count="20">
        <s v="ANTONIO NARIÑO"/>
        <s v="BARRIOS UNIDOS"/>
        <s v="BOSA"/>
        <s v="CHAPINERO"/>
        <s v="CIUDAD BOLIVAR"/>
        <s v="ENGATIVA"/>
        <s v="FONTIBON"/>
        <s v="KENNEDY"/>
        <s v="MARTIRES"/>
        <s v="PUENTE ARANDA"/>
        <s v="RAFAEL URIBE"/>
        <s v="SAN CRISTOBAL"/>
        <s v="SANTA FE"/>
        <s v="Sin especificar"/>
        <s v="SUBA"/>
        <s v="SUMAPAZ"/>
        <s v="TEUSAQUILLO"/>
        <s v="TUNJUELITO"/>
        <s v="USAQUEN"/>
        <s v="USME"/>
      </sharedItems>
    </cacheField>
    <cacheField name="[Measures].[Recuento de Estado]" caption="Recuento de Estado" numFmtId="0" hierarchy="40" level="32767"/>
    <cacheField name="[BD].[Estado].[Estado]" caption="Estado" numFmtId="0" hierarchy="4" level="1">
      <sharedItems count="3">
        <s v="Edición"/>
        <s v="Finalizado"/>
        <s v="Inicial"/>
      </sharedItems>
    </cacheField>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2"/>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2" memberValueDatatype="130" unbalanced="0">
      <fieldsUsage count="2">
        <fieldUsage x="-1"/>
        <fieldUsage x="0"/>
      </fieldsUsage>
    </cacheHierarchy>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3"/>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Libardo Tinjaca" refreshedDate="44763.563950347219" createdVersion="5" refreshedVersion="5" minRefreshableVersion="3" recordCount="0" supportSubquery="1" supportAdvancedDrill="1">
  <cacheSource type="external" connectionId="2"/>
  <cacheFields count="3">
    <cacheField name="[BD].[Estado].[Estado]" caption="Estado" numFmtId="0" hierarchy="4" level="1">
      <sharedItems count="3">
        <s v="Edición"/>
        <s v="Finalizado"/>
        <s v="Inicial"/>
      </sharedItems>
    </cacheField>
    <cacheField name="[Measures].[Recuento de Nombre_Entidad]" caption="Recuento de Nombre_Entidad" numFmtId="0" hierarchy="38" level="32767"/>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2" memberValueDatatype="130" unbalanced="0">
      <fieldsUsage count="2">
        <fieldUsage x="-1"/>
        <fieldUsage x="0"/>
      </fieldsUsage>
    </cacheHierarchy>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oneField="1">
      <fieldsUsage count="1">
        <fieldUsage x="1"/>
      </fieldsUsage>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Libardo Tinjaca" refreshedDate="44763.563950694443" createdVersion="5" refreshedVersion="5" minRefreshableVersion="3" recordCount="0" supportSubquery="1" supportAdvancedDrill="1">
  <cacheSource type="external" connectionId="2"/>
  <cacheFields count="3">
    <cacheField name="[BD].[Grupo_uso_(NSR)].[Grupo_uso_(NSR)]" caption="Grupo_uso_(NSR)" numFmtId="0" hierarchy="18" level="1">
      <sharedItems count="5">
        <s v="Grupo I"/>
        <s v="Grupo II"/>
        <s v="Grupo III"/>
        <s v="Grupo IV"/>
        <s v="Sin especificar"/>
      </sharedItems>
    </cacheField>
    <cacheField name="[Measures].[Recuento de Estado]" caption="Recuento de Estado" numFmtId="0" hierarchy="40" level="32767"/>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2" memberValueDatatype="130" unbalanced="0">
      <fieldsUsage count="2">
        <fieldUsage x="-1"/>
        <fieldUsage x="0"/>
      </fieldsUsage>
    </cacheHierarchy>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Libardo Tinjaca" refreshedDate="44763.56395127315" createdVersion="5" refreshedVersion="5" minRefreshableVersion="3" recordCount="0" supportSubquery="1" supportAdvancedDrill="1">
  <cacheSource type="external" connectionId="2"/>
  <cacheFields count="3">
    <cacheField name="[BD].[Material].[Material]" caption="Material" numFmtId="0" hierarchy="24" level="1">
      <sharedItems count="4">
        <s v="Concreto"/>
        <s v="Mampostería"/>
        <s v="Sin especificar"/>
        <s v="Tierra"/>
      </sharedItems>
    </cacheField>
    <cacheField name="[Measures].[Recuento de Estado]" caption="Recuento de Estado" numFmtId="0" hierarchy="40" level="32767"/>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2" memberValueDatatype="130" unbalanced="0">
      <fieldsUsage count="2">
        <fieldUsage x="-1"/>
        <fieldUsage x="0"/>
      </fieldsUsage>
    </cacheHierarchy>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0" memberValueDatatype="130" unbalanced="0"/>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Libardo Tinjaca" refreshedDate="44763.563951620374" createdVersion="5" refreshedVersion="5" minRefreshableVersion="3" recordCount="0" supportSubquery="1" supportAdvancedDrill="1">
  <cacheSource type="external" connectionId="2"/>
  <cacheFields count="3">
    <cacheField name="[BD].[Norma_aplicada_construcción_reforzamiento].[Norma_aplicada_construcción_reforzamiento]" caption="Norma_aplicada_construcción_reforzamiento" numFmtId="0" hierarchy="26" level="1">
      <sharedItems count="3">
        <s v="NSR-10"/>
        <s v="NSR-98"/>
        <s v="Sin especificar"/>
      </sharedItems>
    </cacheField>
    <cacheField name="[Measures].[Recuento de Estado]" caption="Recuento de Estado" numFmtId="0" hierarchy="40" level="32767"/>
    <cacheField name="[BD].[Entidad].[Entidad]" caption="Entidad" numFmtId="0" hierarchy="30" level="1">
      <sharedItems containsSemiMixedTypes="0" containsNonDate="0" containsString="0"/>
    </cacheField>
  </cacheFields>
  <cacheHierarchies count="44">
    <cacheHierarchy uniqueName="[BD].[Nombre_Entidad]" caption="Nombre_Entidad" attribute="1" defaultMemberUniqueName="[BD].[Nombre_Entidad].[All]" allUniqueName="[BD].[Nombre_Entidad].[All]" dimensionUniqueName="[BD]" displayFolder="" count="0" memberValueDatatype="130" unbalanced="0"/>
    <cacheHierarchy uniqueName="[BD].[Sector]" caption="Sector" attribute="1" defaultMemberUniqueName="[BD].[Sector].[All]" allUniqueName="[BD].[Sector].[All]" dimensionUniqueName="[BD]" displayFolder="" count="2" memberValueDatatype="130" unbalanced="0"/>
    <cacheHierarchy uniqueName="[BD].[Sector Administrativo]" caption="Sector Administrativo" attribute="1" defaultMemberUniqueName="[BD].[Sector Administrativo].[All]" allUniqueName="[BD].[Sector Administrativo].[All]" dimensionUniqueName="[BD]" displayFolder="" count="2" memberValueDatatype="130" unbalanced="0"/>
    <cacheHierarchy uniqueName="[BD].[Tipo_Sector]" caption="Tipo_Sector" attribute="1" defaultMemberUniqueName="[BD].[Tipo_Sector].[All]" allUniqueName="[BD].[Tipo_Sector].[All]" dimensionUniqueName="[BD]" displayFolder="" count="0" memberValueDatatype="130" unbalanced="0"/>
    <cacheHierarchy uniqueName="[BD].[Estado]" caption="Estado" attribute="1" defaultMemberUniqueName="[BD].[Estado].[All]" allUniqueName="[BD].[Estado].[All]" dimensionUniqueName="[BD]" displayFolder="" count="0" memberValueDatatype="130" unbalanced="0"/>
    <cacheHierarchy uniqueName="[BD].[Nombre_edificación]" caption="Nombre_edificación" attribute="1" defaultMemberUniqueName="[BD].[Nombre_edificación].[All]" allUniqueName="[BD].[Nombre_edificación].[All]" dimensionUniqueName="[BD]" displayFolder="" count="0" memberValueDatatype="130" unbalanced="0"/>
    <cacheHierarchy uniqueName="[BD].[Dirección]" caption="Dirección" attribute="1" defaultMemberUniqueName="[BD].[Dirección].[All]" allUniqueName="[BD].[Dirección].[All]" dimensionUniqueName="[BD]" displayFolder="" count="0" memberValueDatatype="130" unbalanced="0"/>
    <cacheHierarchy uniqueName="[BD].[Localidad]" caption="Localidad" attribute="1" defaultMemberUniqueName="[BD].[Localidad].[All]" allUniqueName="[BD].[Localidad].[All]" dimensionUniqueName="[BD]" displayFolder="" count="0" memberValueDatatype="130" unbalanced="0"/>
    <cacheHierarchy uniqueName="[BD].[UPZ]" caption="UPZ" attribute="1" defaultMemberUniqueName="[BD].[UPZ].[All]" allUniqueName="[BD].[UPZ].[All]" dimensionUniqueName="[BD]" displayFolder="" count="0" memberValueDatatype="130" unbalanced="0"/>
    <cacheHierarchy uniqueName="[BD].[Barrio]" caption="Barrio" attribute="1" defaultMemberUniqueName="[BD].[Barrio].[All]" allUniqueName="[BD].[Barrio].[All]" dimensionUniqueName="[BD]" displayFolder="" count="0" memberValueDatatype="130" unbalanced="0"/>
    <cacheHierarchy uniqueName="[BD].[CHIP]" caption="CHIP" attribute="1" defaultMemberUniqueName="[BD].[CHIP].[All]" allUniqueName="[BD].[CHIP].[All]" dimensionUniqueName="[BD]" displayFolder="" count="0" memberValueDatatype="130" unbalanced="0"/>
    <cacheHierarchy uniqueName="[BD].[Coordenada_Este]" caption="Coordenada_Este" attribute="1" defaultMemberUniqueName="[BD].[Coordenada_Este].[All]" allUniqueName="[BD].[Coordenada_Este].[All]" dimensionUniqueName="[BD]" displayFolder="" count="0" memberValueDatatype="130" unbalanced="0"/>
    <cacheHierarchy uniqueName="[BD].[Coordenada_Norte]" caption="Coordenada_Norte" attribute="1" defaultMemberUniqueName="[BD].[Coordenada_Norte].[All]" allUniqueName="[BD].[Coordenada_Norte].[All]" dimensionUniqueName="[BD]" displayFolder="" count="0" memberValueDatatype="130" unbalanced="0"/>
    <cacheHierarchy uniqueName="[BD].[Centro_Poblado]" caption="Centro_Poblado" attribute="1" defaultMemberUniqueName="[BD].[Centro_Poblado].[All]" allUniqueName="[BD].[Centro_Poblado].[All]" dimensionUniqueName="[BD]" displayFolder="" count="0" memberValueDatatype="130" unbalanced="0"/>
    <cacheHierarchy uniqueName="[BD].[Corregimiento]" caption="Corregimiento" attribute="1" defaultMemberUniqueName="[BD].[Corregimiento].[All]" allUniqueName="[BD].[Corregimiento].[All]" dimensionUniqueName="[BD]" displayFolder="" count="0" memberValueDatatype="130" unbalanced="0"/>
    <cacheHierarchy uniqueName="[BD].[Régimen_propiedad_horizontal]" caption="Régimen_propiedad_horizontal" attribute="1" defaultMemberUniqueName="[BD].[Régimen_propiedad_horizontal].[All]" allUniqueName="[BD].[Régimen_propiedad_horizontal].[All]" dimensionUniqueName="[BD]" displayFolder="" count="0" memberValueDatatype="130" unbalanced="0"/>
    <cacheHierarchy uniqueName="[BD].[Instrumentación_sísmica]" caption="Instrumentación_sísmica" attribute="1" defaultMemberUniqueName="[BD].[Instrumentación_sísmica].[All]" allUniqueName="[BD].[Instrumentación_sísmica].[All]" dimensionUniqueName="[BD]" displayFolder="" count="0" memberValueDatatype="130" unbalanced="0"/>
    <cacheHierarchy uniqueName="[BD].[Zona_Respuesta_Sísmica]" caption="Zona_Respuesta_Sísmica" attribute="1" defaultMemberUniqueName="[BD].[Zona_Respuesta_Sísmica].[All]" allUniqueName="[BD].[Zona_Respuesta_Sísmica].[All]" dimensionUniqueName="[BD]" displayFolder="" count="0" memberValueDatatype="130" unbalanced="0"/>
    <cacheHierarchy uniqueName="[BD].[Grupo_uso_(NSR)]" caption="Grupo_uso_(NSR)" attribute="1" defaultMemberUniqueName="[BD].[Grupo_uso_(NSR)].[All]" allUniqueName="[BD].[Grupo_uso_(NSR)].[All]" dimensionUniqueName="[BD]" displayFolder="" count="0" memberValueDatatype="130" unbalanced="0"/>
    <cacheHierarchy uniqueName="[BD].[Capacidad_máxima_ocupación]" caption="Capacidad_máxima_ocupación" attribute="1" defaultMemberUniqueName="[BD].[Capacidad_máxima_ocupación].[All]" allUniqueName="[BD].[Capacidad_máxima_ocupación].[All]" dimensionUniqueName="[BD]" displayFolder="" count="0" memberValueDatatype="130" unbalanced="0"/>
    <cacheHierarchy uniqueName="[BD].[Avalúo_Catastral_(COP)]" caption="Avalúo_Catastral_(COP)" attribute="1" defaultMemberUniqueName="[BD].[Avalúo_Catastral_(COP)].[All]" allUniqueName="[BD].[Avalúo_Catastral_(COP)].[All]" dimensionUniqueName="[BD]" displayFolder="" count="0" memberValueDatatype="5" unbalanced="0"/>
    <cacheHierarchy uniqueName="[BD].[Año_Avalúo_Catastral]" caption="Año_Avalúo_Catastral" attribute="1" defaultMemberUniqueName="[BD].[Año_Avalúo_Catastral].[All]" allUniqueName="[BD].[Año_Avalúo_Catastral].[All]" dimensionUniqueName="[BD]" displayFolder="" count="0" memberValueDatatype="20" unbalanced="0"/>
    <cacheHierarchy uniqueName="[BD].[Año_Avalúo_Catastral2]" caption="Año_Avalúo_Catastral2" attribute="1" defaultMemberUniqueName="[BD].[Año_Avalúo_Catastral2].[All]" allUniqueName="[BD].[Año_Avalúo_Catastral2].[All]" dimensionUniqueName="[BD]" displayFolder="" count="0" memberValueDatatype="20" unbalanced="0"/>
    <cacheHierarchy uniqueName="[BD].[Año_construido]" caption="Año_construido" attribute="1" defaultMemberUniqueName="[BD].[Año_construido].[All]" allUniqueName="[BD].[Año_construido].[All]" dimensionUniqueName="[BD]" displayFolder="" count="0" memberValueDatatype="130" unbalanced="0"/>
    <cacheHierarchy uniqueName="[BD].[Material]" caption="Material" attribute="1" defaultMemberUniqueName="[BD].[Material].[All]" allUniqueName="[BD].[Material].[All]" dimensionUniqueName="[BD]" displayFolder="" count="0" memberValueDatatype="130" unbalanced="0"/>
    <cacheHierarchy uniqueName="[BD].[Número_pisos]" caption="Número_pisos" attribute="1" defaultMemberUniqueName="[BD].[Número_pisos].[All]" allUniqueName="[BD].[Número_pisos].[All]" dimensionUniqueName="[BD]" displayFolder="" count="0" memberValueDatatype="20" unbalanced="0"/>
    <cacheHierarchy uniqueName="[BD].[Norma_aplicada_construcción_reforzamiento]" caption="Norma_aplicada_construcción_reforzamiento" attribute="1" defaultMemberUniqueName="[BD].[Norma_aplicada_construcción_reforzamiento].[All]" allUniqueName="[BD].[Norma_aplicada_construcción_reforzamiento].[All]" dimensionUniqueName="[BD]" displayFolder="" count="2" memberValueDatatype="130" unbalanced="0">
      <fieldsUsage count="2">
        <fieldUsage x="-1"/>
        <fieldUsage x="0"/>
      </fieldsUsage>
    </cacheHierarchy>
    <cacheHierarchy uniqueName="[BD].[Condición_propiedad]" caption="Condición_propiedad" attribute="1" defaultMemberUniqueName="[BD].[Condición_propiedad].[All]" allUniqueName="[BD].[Condición_propiedad].[All]" dimensionUniqueName="[BD]" displayFolder="" count="0" memberValueDatatype="130" unbalanced="0"/>
    <cacheHierarchy uniqueName="[BD].[Información_adicional]" caption="Información_adicional" attribute="1" defaultMemberUniqueName="[BD].[Información_adicional].[All]" allUniqueName="[BD].[Información_adicional].[All]" dimensionUniqueName="[BD]" displayFolder="" count="0" memberValueDatatype="130" unbalanced="0"/>
    <cacheHierarchy uniqueName="[BD].[Taxonomía]" caption="Taxonomía" attribute="1" defaultMemberUniqueName="[BD].[Taxonomía].[All]" allUniqueName="[BD].[Taxonomía].[All]" dimensionUniqueName="[BD]" displayFolder="" count="0" memberValueDatatype="130" unbalanced="0"/>
    <cacheHierarchy uniqueName="[BD].[Entidad]" caption="Entidad" attribute="1" defaultMemberUniqueName="[BD].[Entidad].[All]" allUniqueName="[BD].[Entidad].[All]" dimensionUniqueName="[BD]" displayFolder="" count="2" memberValueDatatype="130" unbalanced="0">
      <fieldsUsage count="2">
        <fieldUsage x="-1"/>
        <fieldUsage x="2"/>
      </fieldsUsage>
    </cacheHierarchy>
    <cacheHierarchy uniqueName="[Measures].[Registro]" caption="Registro" measure="1" displayFolder="" measureGroup="BD" count="0"/>
    <cacheHierarchy uniqueName="[Measures].[Grupo]" caption="Grupo" measure="1" displayFolder="" measureGroup="BD" count="0"/>
    <cacheHierarchy uniqueName="[Measures].[Localidades]" caption="Localidades" measure="1" displayFolder="" measureGroup="BD" count="0"/>
    <cacheHierarchy uniqueName="[Measures].[Edificaciones]" caption="Edificaciones" measure="1" displayFolder="" measureGroup="BD" count="0"/>
    <cacheHierarchy uniqueName="[Measures].[Norma]" caption="Norma" measure="1" displayFolder="" measureGroup="BD" count="0"/>
    <cacheHierarchy uniqueName="[Measures].[Estrutura]" caption="Estrutura" measure="1" displayFolder="" measureGroup="BD" count="0"/>
    <cacheHierarchy uniqueName="[Measures].[Instrumentacion]" caption="Instrumentacion" measure="1" displayFolder="" measureGroup="BD" count="0"/>
    <cacheHierarchy uniqueName="[Measures].[Recuento de Nombre_Entidad]" caption="Recuento de Nombre_Entidad" measure="1" displayFolder="" measureGroup="BD" count="0">
      <extLst>
        <ext xmlns:x15="http://schemas.microsoft.com/office/spreadsheetml/2010/11/main" uri="{B97F6D7D-B522-45F9-BDA1-12C45D357490}">
          <x15:cacheHierarchy aggregatedColumn="0"/>
        </ext>
      </extLst>
    </cacheHierarchy>
    <cacheHierarchy uniqueName="[Measures].[Recuento de Grupo_uso_(NSR)]" caption="Recuento de Grupo_uso_(NSR)" measure="1" displayFolder="" measureGroup="BD" count="0">
      <extLst>
        <ext xmlns:x15="http://schemas.microsoft.com/office/spreadsheetml/2010/11/main" uri="{B97F6D7D-B522-45F9-BDA1-12C45D357490}">
          <x15:cacheHierarchy aggregatedColumn="18"/>
        </ext>
      </extLst>
    </cacheHierarchy>
    <cacheHierarchy uniqueName="[Measures].[Recuento de Estado]" caption="Recuento de Estado" measure="1" displayFolder="" measureGroup="BD" count="0" oneField="1">
      <fieldsUsage count="1">
        <fieldUsage x="1"/>
      </fieldsUsage>
      <extLst>
        <ext xmlns:x15="http://schemas.microsoft.com/office/spreadsheetml/2010/11/main" uri="{B97F6D7D-B522-45F9-BDA1-12C45D357490}">
          <x15:cacheHierarchy aggregatedColumn="4"/>
        </ext>
      </extLst>
    </cacheHierarchy>
    <cacheHierarchy uniqueName="[Measures].[Recuento de Nombre_edificación]" caption="Recuento de Nombre_edificación" measure="1" displayFolder="" measureGroup="BD" count="0">
      <extLst>
        <ext xmlns:x15="http://schemas.microsoft.com/office/spreadsheetml/2010/11/main" uri="{B97F6D7D-B522-45F9-BDA1-12C45D357490}">
          <x15:cacheHierarchy aggregatedColumn="5"/>
        </ext>
      </extLst>
    </cacheHierarchy>
    <cacheHierarchy uniqueName="[Measures].[__XL_Count BD]" caption="__XL_Count BD" measure="1" displayFolder="" measureGroup="BD" count="0" hidden="1"/>
    <cacheHierarchy uniqueName="[Measures].[__XL_Count of Models]" caption="__XL_Count of Models" measure="1" displayFolder="" count="0" hidden="1"/>
  </cacheHierarchies>
  <kpis count="0"/>
  <dimensions count="2">
    <dimension name="BD" uniqueName="[BD]" caption="BD"/>
    <dimension measure="1" name="Measures" uniqueName="[Measures]" caption="Measures"/>
  </dimensions>
  <measureGroups count="1">
    <measureGroup name="BD" caption="BD"/>
  </measureGroups>
  <maps count="1">
    <map measureGroup="0" dimension="0"/>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Localidad" cacheId="4" applyNumberFormats="0" applyBorderFormats="0" applyFontFormats="0" applyPatternFormats="0" applyAlignmentFormats="0" applyWidthHeightFormats="1" dataCaption="Valores" tag="ba0b9d79-bbc3-46fa-bad4-594c052fae21" updatedVersion="5" minRefreshableVersion="3" useAutoFormatting="1" subtotalHiddenItems="1" itemPrintTitles="1" createdVersion="5" indent="0" outline="1" outlineData="1" multipleFieldFilters="0">
  <location ref="B33:F55" firstHeaderRow="1" firstDataRow="2" firstDataCol="1"/>
  <pivotFields count="4">
    <pivotField axis="axisRow" allDrilled="1" showAll="0" defaultAttributeDrillState="1">
      <items count="21">
        <item x="13"/>
        <item x="0"/>
        <item x="1"/>
        <item x="2"/>
        <item x="3"/>
        <item x="4"/>
        <item x="5"/>
        <item x="6"/>
        <item x="7"/>
        <item x="8"/>
        <item x="9"/>
        <item x="10"/>
        <item x="11"/>
        <item x="12"/>
        <item x="14"/>
        <item x="15"/>
        <item x="16"/>
        <item x="17"/>
        <item x="18"/>
        <item x="19"/>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4">
    <i>
      <x/>
    </i>
    <i>
      <x v="1"/>
    </i>
    <i>
      <x v="2"/>
    </i>
    <i t="grand">
      <x/>
    </i>
  </colItems>
  <dataFields count="1">
    <dataField name="Recuento de Estado" fld="1" subtotal="count" baseField="0" baseItem="0"/>
  </dataFields>
  <pivotHierarchies count="44">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10.xml><?xml version="1.0" encoding="utf-8"?>
<pivotTableDefinition xmlns="http://schemas.openxmlformats.org/spreadsheetml/2006/main" name="Total" cacheId="3" applyNumberFormats="0" applyBorderFormats="0" applyFontFormats="0" applyPatternFormats="0" applyAlignmentFormats="0" applyWidthHeightFormats="1" dataCaption="Valores" tag="b5e4f97b-ce9d-4982-a3b4-31c3ab3fe59f" updatedVersion="5" minRefreshableVersion="3" useAutoFormatting="1" subtotalHiddenItems="1" itemPrintTitles="1" createdVersion="5" indent="0" outline="1" outlineData="1" multipleFieldFilters="0" chartFormat="28">
  <location ref="B70:B71" firstHeaderRow="1" firstDataRow="1" firstDataCol="0"/>
  <pivotFields count="1">
    <pivotField dataField="1" showAll="0"/>
  </pivotFields>
  <rowItems count="1">
    <i/>
  </rowItems>
  <colItems count="1">
    <i/>
  </colItems>
  <dataFields count="1">
    <dataField name="Recuento de Estado" fld="0" subtotal="count" baseField="0" baseItem="0"/>
  </dataFields>
  <chartFormats count="2">
    <chartFormat chart="9" format="2" series="1">
      <pivotArea type="data" outline="0" fieldPosition="0">
        <references count="1">
          <reference field="4294967294" count="1" selected="0">
            <x v="0"/>
          </reference>
        </references>
      </pivotArea>
    </chartFormat>
    <chartFormat chart="9" format="3">
      <pivotArea type="data" outline="0" fieldPosition="0">
        <references count="1">
          <reference field="4294967294" count="1" selected="0">
            <x v="0"/>
          </reference>
        </references>
      </pivotArea>
    </chartFormat>
  </chartFormat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2.xml><?xml version="1.0" encoding="utf-8"?>
<pivotTableDefinition xmlns="http://schemas.openxmlformats.org/spreadsheetml/2006/main" name="Total_edi" cacheId="0" applyNumberFormats="0" applyBorderFormats="0" applyFontFormats="0" applyPatternFormats="0" applyAlignmentFormats="0" applyWidthHeightFormats="1" dataCaption="Valores" tag="3674b252-7639-47b3-8991-d6a43043e538" updatedVersion="5" minRefreshableVersion="3" useAutoFormatting="1" itemPrintTitles="1" createdVersion="5" indent="0" outline="1" outlineData="1" multipleFieldFilters="0" chartFormat="4">
  <location ref="B62:C66" firstHeaderRow="1" firstDataRow="1" firstDataCol="1"/>
  <pivotFields count="2">
    <pivotField dataField="1" showAll="0"/>
    <pivotField axis="axisRow" allDrilled="1" showAll="0" defaultAttributeDrillState="1">
      <items count="4">
        <item x="2"/>
        <item x="0"/>
        <item x="1"/>
        <item t="default"/>
      </items>
    </pivotField>
  </pivotFields>
  <rowFields count="1">
    <field x="1"/>
  </rowFields>
  <rowItems count="4">
    <i>
      <x/>
    </i>
    <i>
      <x v="1"/>
    </i>
    <i>
      <x v="2"/>
    </i>
    <i t="grand">
      <x/>
    </i>
  </rowItems>
  <colItems count="1">
    <i/>
  </colItems>
  <dataFields count="1">
    <dataField name="Recuento de Nombre_edificación" fld="0" subtotal="count" baseField="0" baseItem="0"/>
  </dataField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3.xml><?xml version="1.0" encoding="utf-8"?>
<pivotTableDefinition xmlns="http://schemas.openxmlformats.org/spreadsheetml/2006/main" name="Instrumenta" cacheId="9" applyNumberFormats="0" applyBorderFormats="0" applyFontFormats="0" applyPatternFormats="0" applyAlignmentFormats="0" applyWidthHeightFormats="1" dataCaption="Valores" tag="fb0133c4-2fce-41f9-9370-1a13f7d163b9" updatedVersion="5" minRefreshableVersion="3" useAutoFormatting="1" subtotalHiddenItems="1" itemPrintTitles="1" createdVersion="5" indent="0" outline="1" outlineData="1" multipleFieldFilters="0">
  <location ref="B139:C143" firstHeaderRow="1" firstDataRow="1" firstDataCol="1"/>
  <pivotFields count="3">
    <pivotField axis="axisRow" allDrilled="1" showAll="0" defaultAttributeDrillState="1">
      <items count="4">
        <item x="1"/>
        <item x="0"/>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4">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4.xml><?xml version="1.0" encoding="utf-8"?>
<pivotTableDefinition xmlns="http://schemas.openxmlformats.org/spreadsheetml/2006/main" name="Norma" cacheId="8" applyNumberFormats="0" applyBorderFormats="0" applyFontFormats="0" applyPatternFormats="0" applyAlignmentFormats="0" applyWidthHeightFormats="1" dataCaption="Valores" tag="085a8216-a9e2-445f-9781-a0a4f08df43d" updatedVersion="5" minRefreshableVersion="3" useAutoFormatting="1" subtotalHiddenItems="1" itemPrintTitles="1" createdVersion="5" indent="0" outline="1" outlineData="1" multipleFieldFilters="0">
  <location ref="B114:C118" firstHeaderRow="1" firstDataRow="1" firstDataCol="1"/>
  <pivotFields count="3">
    <pivotField axis="axisRow" allDrilled="1" showAll="0" dataSourceSort="1" defaultAttributeDrillState="1">
      <items count="4">
        <item x="0"/>
        <item x="1"/>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Estado" fld="1" subtotal="count" baseField="0" baseItem="0"/>
  </dataFields>
  <pivotHierarchies count="44">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5.xml><?xml version="1.0" encoding="utf-8"?>
<pivotTableDefinition xmlns="http://schemas.openxmlformats.org/spreadsheetml/2006/main" name="Estado" cacheId="5" applyNumberFormats="0" applyBorderFormats="0" applyFontFormats="0" applyPatternFormats="0" applyAlignmentFormats="0" applyWidthHeightFormats="1" dataCaption="Valores" tag="996cb3fa-9baa-48a7-b000-752aebb1cdfc" updatedVersion="5" minRefreshableVersion="3" useAutoFormatting="1" subtotalHiddenItems="1" itemPrintTitles="1" createdVersion="5" indent="0" outline="1" outlineData="1" multipleFieldFilters="0">
  <location ref="B14:C18" firstHeaderRow="1" firstDataRow="1" firstDataCol="1"/>
  <pivotFields count="3">
    <pivotField axis="axisRow" allDrilled="1" showAll="0" defaultAttributeDrillState="1">
      <items count="4">
        <item x="0"/>
        <item x="1"/>
        <item x="2"/>
        <item t="default"/>
      </items>
    </pivotField>
    <pivotField dataField="1" showAll="0"/>
    <pivotField allDrilled="1" showAll="0" dataSourceSort="1" defaultAttributeDrillState="1"/>
  </pivotFields>
  <rowFields count="1">
    <field x="0"/>
  </rowFields>
  <rowItems count="4">
    <i>
      <x/>
    </i>
    <i>
      <x v="1"/>
    </i>
    <i>
      <x v="2"/>
    </i>
    <i t="grand">
      <x/>
    </i>
  </rowItems>
  <colItems count="1">
    <i/>
  </colItems>
  <dataFields count="1">
    <dataField name="Recuento de Nombre_Entidad" fld="1" subtotal="count" baseField="0" baseItem="0"/>
  </dataFields>
  <pivotHierarchies count="44">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6.xml><?xml version="1.0" encoding="utf-8"?>
<pivotTableDefinition xmlns="http://schemas.openxmlformats.org/spreadsheetml/2006/main" name="Grupo" cacheId="6" applyNumberFormats="0" applyBorderFormats="0" applyFontFormats="0" applyPatternFormats="0" applyAlignmentFormats="0" applyWidthHeightFormats="1" dataCaption="Valores" tag="08e848ed-6b1f-46e5-b673-6b0baeb736f1" updatedVersion="5" minRefreshableVersion="3" useAutoFormatting="1" subtotalHiddenItems="1" itemPrintTitles="1" createdVersion="5" indent="0" outline="1" outlineData="1" multipleFieldFilters="0">
  <location ref="B23:C29" firstHeaderRow="1" firstDataRow="1" firstDataCol="1"/>
  <pivotFields count="3">
    <pivotField axis="axisRow" allDrilled="1" showAll="0" dataSourceSort="1" defaultAttributeDrillState="1">
      <items count="6">
        <item x="0"/>
        <item x="1"/>
        <item x="2"/>
        <item x="3"/>
        <item x="4"/>
        <item t="default"/>
      </items>
    </pivotField>
    <pivotField dataField="1" showAll="0"/>
    <pivotField allDrilled="1" showAll="0" dataSourceSort="1" defaultAttributeDrillState="1"/>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4">
    <pivotHierarchy dragToData="1"/>
    <pivotHierarchy multipleItemSelectionAllowed="1" dragToData="1"/>
    <pivotHierarchy multipleItemSelectionAllowed="1"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7.xml><?xml version="1.0" encoding="utf-8"?>
<pivotTableDefinition xmlns="http://schemas.openxmlformats.org/spreadsheetml/2006/main" name="mat_est" cacheId="7" applyNumberFormats="0" applyBorderFormats="0" applyFontFormats="0" applyPatternFormats="0" applyAlignmentFormats="0" applyWidthHeightFormats="1" dataCaption="Valores" tag="bccb1df8-8b4c-4be6-aea5-c60fbeedb844" updatedVersion="5" minRefreshableVersion="3" useAutoFormatting="1" subtotalHiddenItems="1" itemPrintTitles="1" createdVersion="5" indent="0" outline="1" outlineData="1" multipleFieldFilters="0">
  <location ref="B125:C130" firstHeaderRow="1" firstDataRow="1" firstDataCol="1"/>
  <pivotFields count="3">
    <pivotField axis="axisRow" allDrilled="1" showAll="0" defaultAttributeDrillState="1">
      <items count="5">
        <item x="2"/>
        <item x="0"/>
        <item x="1"/>
        <item x="3"/>
        <item t="default"/>
      </items>
    </pivotField>
    <pivotField dataField="1" showAll="0"/>
    <pivotField allDrilled="1" showAll="0" dataSourceSort="1" defaultAttributeDrillState="1"/>
  </pivotFields>
  <rowFields count="1">
    <field x="0"/>
  </rowFields>
  <rowItems count="5">
    <i>
      <x/>
    </i>
    <i>
      <x v="1"/>
    </i>
    <i>
      <x v="2"/>
    </i>
    <i>
      <x v="3"/>
    </i>
    <i t="grand">
      <x/>
    </i>
  </rowItems>
  <colItems count="1">
    <i/>
  </colItems>
  <dataFields count="1">
    <dataField name="Recuento de Estado" fld="1" subtotal="count" baseField="0" baseItem="0"/>
  </dataFields>
  <pivotHierarchies count="44">
    <pivotHierarchy dragToData="1"/>
    <pivotHierarchy multipleItemSelectionAllowed="1"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24"/>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8.xml><?xml version="1.0" encoding="utf-8"?>
<pivotTableDefinition xmlns="http://schemas.openxmlformats.org/spreadsheetml/2006/main" name="Tot_Loc" cacheId="1" applyNumberFormats="0" applyBorderFormats="0" applyFontFormats="0" applyPatternFormats="0" applyAlignmentFormats="0" applyWidthHeightFormats="1" dataCaption="Valores" tag="2733e6f4-c413-4bfc-b15c-5f560bb76bc5" updatedVersion="5" minRefreshableVersion="3" useAutoFormatting="1" itemPrintTitles="1" createdVersion="5" indent="0" outline="1" outlineData="1" multipleFieldFilters="0" chartFormat="3">
  <location ref="B75:F97" firstHeaderRow="1" firstDataRow="2" firstDataCol="1"/>
  <pivotFields count="3">
    <pivotField axis="axisRow" allDrilled="1" showAll="0" defaultAttributeDrillState="1">
      <items count="21">
        <item x="18"/>
        <item x="12"/>
        <item x="11"/>
        <item x="19"/>
        <item x="17"/>
        <item x="2"/>
        <item x="6"/>
        <item x="5"/>
        <item x="14"/>
        <item x="1"/>
        <item x="16"/>
        <item x="8"/>
        <item x="0"/>
        <item x="9"/>
        <item x="10"/>
        <item x="4"/>
        <item x="15"/>
        <item x="13"/>
        <item x="3"/>
        <item x="7"/>
        <item t="default"/>
      </items>
    </pivotField>
    <pivotField dataField="1" showAll="0"/>
    <pivotField axis="axisCol" allDrilled="1" showAll="0" dataSourceSort="1" defaultAttributeDrillState="1">
      <items count="4">
        <item x="0"/>
        <item x="1"/>
        <item x="2"/>
        <item t="default"/>
      </items>
    </pivotField>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4">
    <i>
      <x/>
    </i>
    <i>
      <x v="1"/>
    </i>
    <i>
      <x v="2"/>
    </i>
    <i t="grand">
      <x/>
    </i>
  </colItems>
  <dataFields count="1">
    <dataField name="Recuento de Estado" fld="1" subtotal="count" baseField="0" baseItem="0"/>
  </dataField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7"/>
  </rowHierarchiesUsage>
  <colHierarchiesUsage count="1">
    <colHierarchyUsage hierarchyUsage="4"/>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pivotTables/pivotTable9.xml><?xml version="1.0" encoding="utf-8"?>
<pivotTableDefinition xmlns="http://schemas.openxmlformats.org/spreadsheetml/2006/main" name="Tabla dinámica16" cacheId="2" applyNumberFormats="0" applyBorderFormats="0" applyFontFormats="0" applyPatternFormats="0" applyAlignmentFormats="0" applyWidthHeightFormats="1" dataCaption="Valores" tag="c1f5b4f2-b7fc-4fa8-84a1-1b0c803f9bf1" updatedVersion="5" minRefreshableVersion="3" useAutoFormatting="1" itemPrintTitles="1" createdVersion="5" indent="0" outline="1" outlineData="1" multipleFieldFilters="0">
  <location ref="B103:C109" firstHeaderRow="1" firstDataRow="1" firstDataCol="1"/>
  <pivotFields count="2">
    <pivotField axis="axisRow" allDrilled="1" showAll="0" dataSourceSort="1" defaultAttributeDrillState="1">
      <items count="6">
        <item x="0"/>
        <item x="1"/>
        <item x="2"/>
        <item x="3"/>
        <item x="4"/>
        <item t="default"/>
      </items>
    </pivotField>
    <pivotField dataField="1" showAll="0"/>
  </pivotFields>
  <rowFields count="1">
    <field x="0"/>
  </rowFields>
  <rowItems count="6">
    <i>
      <x/>
    </i>
    <i>
      <x v="1"/>
    </i>
    <i>
      <x v="2"/>
    </i>
    <i>
      <x v="3"/>
    </i>
    <i>
      <x v="4"/>
    </i>
    <i t="grand">
      <x/>
    </i>
  </rowItems>
  <colItems count="1">
    <i/>
  </colItems>
  <dataFields count="1">
    <dataField name="Recuento de Estado" fld="1" subtotal="count" baseField="0" baseItem="0"/>
  </dataFields>
  <pivotHierarchies count="4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1">
    <rowHierarchyUsage hierarchyUsage="18"/>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BD]"/>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Sector" sourceName="[BD].[Sector]">
  <pivotTables>
    <pivotTable tabId="9" name="Localidad"/>
    <pivotTable tabId="9" name="Estado"/>
    <pivotTable tabId="9" name="Grupo"/>
    <pivotTable tabId="9" name="mat_est"/>
    <pivotTable tabId="9" name="Norma"/>
    <pivotTable tabId="9" name="Instrumenta"/>
  </pivotTables>
  <data>
    <olap pivotCacheId="29">
      <levels count="2">
        <level uniqueName="[BD].[Sector].[(All)]" sourceCaption="(All)" count="0"/>
        <level uniqueName="[BD].[Sector].[Sector]" sourceCaption="Sector" count="3">
          <ranges>
            <range startItem="0">
              <i n="[BD].[Sector].&amp;[CENTRAL]" c="CENTRAL"/>
              <i n="[BD].[Sector].&amp;[DESCENTRALIZADO]" c="DESCENTRALIZADO"/>
              <i n="[BD].[Sector].&amp;[Otro]" c="Otro"/>
            </range>
          </ranges>
        </level>
      </levels>
      <selections count="1">
        <selection n="[BD].[Sector].[All]"/>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Sector_Administrativo" sourceName="[BD].[Sector Administrativo]">
  <pivotTables>
    <pivotTable tabId="9" name="Localidad"/>
    <pivotTable tabId="9" name="Estado"/>
    <pivotTable tabId="9" name="Grupo"/>
    <pivotTable tabId="9" name="mat_est"/>
    <pivotTable tabId="9" name="Norma"/>
    <pivotTable tabId="9" name="Instrumenta"/>
  </pivotTables>
  <data>
    <olap pivotCacheId="29">
      <levels count="2">
        <level uniqueName="[BD].[Sector Administrativo].[(All)]" sourceCaption="(All)" count="0"/>
        <level uniqueName="[BD].[Sector Administrativo].[Sector Administrativo]" sourceCaption="Sector Administrativo" count="16" sortOrder="ascending">
          <ranges>
            <range startItem="0">
              <i n="[BD].[Sector Administrativo].&amp;[Ambiente]" c="Ambiente"/>
              <i n="[BD].[Sector Administrativo].&amp;[Educación]" c="Educación"/>
              <i n="[BD].[Sector Administrativo].&amp;[Hábitat]" c="Hábitat"/>
              <i n="[BD].[Sector Administrativo].&amp;[Otro]" c="Otro"/>
              <i n="[BD].[Sector Administrativo].&amp;[Salud]" c="Salud"/>
              <i n="[BD].[Sector Administrativo].&amp;[Seguridad, Convivencia y Justicia]" c="Seguridad, Convivencia y Justicia"/>
              <i n="[BD].[Sector Administrativo].&amp;[Cultura, Recreación y Deporte]" c="Cultura, Recreación y Deporte" nd="1"/>
              <i n="[BD].[Sector Administrativo].&amp;[Desarrollo Económico, Industria y Turismo]" c="Desarrollo Económico, Industria y Turismo" nd="1"/>
              <i n="[BD].[Sector Administrativo].&amp;[Gestión Jurídica]" c="Gestión Jurídica" nd="1"/>
              <i n="[BD].[Sector Administrativo].&amp;[Gestión Pública]" c="Gestión Pública" nd="1"/>
              <i n="[BD].[Sector Administrativo].&amp;[Gobierno]" c="Gobierno" nd="1"/>
              <i n="[BD].[Sector Administrativo].&amp;[Hacienda]" c="Hacienda" nd="1"/>
              <i n="[BD].[Sector Administrativo].&amp;[Integración Social]" c="Integración Social" nd="1"/>
              <i n="[BD].[Sector Administrativo].&amp;[Movilidad]" c="Movilidad" nd="1"/>
              <i n="[BD].[Sector Administrativo].&amp;[Mujeres]" c="Mujeres" nd="1"/>
              <i n="[BD].[Sector Administrativo].&amp;[Planeación]" c="Planeación" nd="1"/>
            </range>
          </ranges>
        </level>
      </levels>
      <selections count="1">
        <selection n="[BD].[Sector Administrativo].[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egmentaciónDeDatos_Entidad" sourceName="[BD].[Entidad]">
  <pivotTables>
    <pivotTable tabId="9" name="Localidad"/>
    <pivotTable tabId="9" name="Estado"/>
    <pivotTable tabId="9" name="Grupo"/>
    <pivotTable tabId="9" name="mat_est"/>
    <pivotTable tabId="9" name="Norma"/>
    <pivotTable tabId="9" name="Instrumenta"/>
  </pivotTables>
  <data>
    <olap pivotCacheId="29">
      <levels count="2">
        <level uniqueName="[BD].[Entidad].[(All)]" sourceCaption="(All)" count="0"/>
        <level uniqueName="[BD].[Entidad].[Entidad]" sourceCaption="Entidad" count="52">
          <ranges>
            <range startItem="0">
              <i n="[BD].[Entidad].&amp;[EAB - ESP]" c="EAB - ESP"/>
              <i n="[BD].[Entidad].&amp;[ETB - ESP]" c="ETB - ESP"/>
              <i n="[BD].[Entidad].&amp;[IDIGER]" c="IDIGER"/>
              <i n="[BD].[Entidad].&amp;[IDIGER - SDGRCC]" c="IDIGER - SDGRCC"/>
              <i n="[BD].[Entidad].&amp;[SED]" c="SED"/>
              <i n="[BD].[Entidad].&amp;[SISS-ESE]" c="SISS-ESE"/>
              <i n="[BD].[Entidad].&amp;[UAECOB]" c="UAECOB"/>
              <i n="[BD].[Entidad].&amp;[CC]" c="CC" nd="1"/>
              <i n="[BD].[Entidad].&amp;[CDPBR]" c="CDPBR" nd="1"/>
              <i n="[BD].[Entidad].&amp;[CS EPS - S]" c="CS EPS - S" nd="1"/>
              <i n="[BD].[Entidad].&amp;[CVP]" c="CVP" nd="1"/>
              <i n="[BD].[Entidad].&amp;[DADEP]" c="DADEP" nd="1"/>
              <i n="[BD].[Entidad].&amp;[DASCD]" c="DASCD" nd="1"/>
              <i n="[BD].[Entidad].&amp;[EAGAT]" c="EAGAT" nd="1"/>
              <i n="[BD].[Entidad].&amp;[EEB - ESP]" c="EEB - ESP" nd="1"/>
              <i n="[BD].[Entidad].&amp;[EMB]" c="EMB" nd="1"/>
              <i n="[BD].[Entidad].&amp;[ERDU]" c="ERDU" nd="1"/>
              <i n="[BD].[Entidad].&amp;[ETTMT]" c="ETTMT" nd="1"/>
              <i n="[BD].[Entidad].&amp;[FFDS]" c="FFDS" nd="1"/>
              <i n="[BD].[Entidad].&amp;[FGAA]" c="FGAA" nd="1"/>
              <i n="[BD].[Entidad].&amp;[FONCEP]" c="FONCEP" nd="1"/>
              <i n="[BD].[Entidad].&amp;[IDARTES]" c="IDARTES" nd="1"/>
              <i n="[BD].[Entidad].&amp;[IDCBIS]" c="IDCBIS" nd="1"/>
              <i n="[BD].[Entidad].&amp;[IDEP]" c="IDEP" nd="1"/>
              <i n="[BD].[Entidad].&amp;[IDIPRON]" c="IDIPRON" nd="1"/>
              <i n="[BD].[Entidad].&amp;[IDPAC]" c="IDPAC" nd="1"/>
              <i n="[BD].[Entidad].&amp;[IDPC]" c="IDPC" nd="1"/>
              <i n="[BD].[Entidad].&amp;[IDPYBA]" c="IDPYBA" nd="1"/>
              <i n="[BD].[Entidad].&amp;[IDRD]" c="IDRD" nd="1"/>
              <i n="[BD].[Entidad].&amp;[IDT]" c="IDT" nd="1"/>
              <i n="[BD].[Entidad].&amp;[IDU]" c="IDU" nd="1"/>
              <i n="[BD].[Entidad].&amp;[IPES]" c="IPES" nd="1"/>
              <i n="[BD].[Entidad].&amp;[JBB]" c="JBB" nd="1"/>
              <i n="[BD].[Entidad].&amp;[LB]" c="LB" nd="1"/>
              <i n="[BD].[Entidad].&amp;[OFB]" c="OFB" nd="1"/>
              <i n="[BD].[Entidad].&amp;[SDA]" c="SDA" nd="1"/>
              <i n="[BD].[Entidad].&amp;[SDCRD]" c="SDCRD" nd="1"/>
              <i n="[BD].[Entidad].&amp;[SDDE]" c="SDDE" nd="1"/>
              <i n="[BD].[Entidad].&amp;[SDG]" c="SDG" nd="1"/>
              <i n="[BD].[Entidad].&amp;[SDH]" c="SDH" nd="1"/>
              <i n="[BD].[Entidad].&amp;[SDHT]" c="SDHT" nd="1"/>
              <i n="[BD].[Entidad].&amp;[SDIS]" c="SDIS" nd="1"/>
              <i n="[BD].[Entidad].&amp;[SDM]" c="SDM" nd="1"/>
              <i n="[BD].[Entidad].&amp;[SDP]" c="SDP" nd="1"/>
              <i n="[BD].[Entidad].&amp;[SDS]" c="SDS" nd="1"/>
              <i n="[BD].[Entidad].&amp;[SDSCJ]" c="SDSCJ" nd="1"/>
              <i n="[BD].[Entidad].&amp;[SJD]" c="SJD" nd="1"/>
              <i n="[BD].[Entidad].&amp;[TT]" c="TT" nd="1"/>
              <i n="[BD].[Entidad].&amp;[UAECD]" c="UAECD" nd="1"/>
              <i n="[BD].[Entidad].&amp;[UAERMV]" c="UAERMV" nd="1"/>
              <i n="[BD].[Entidad].&amp;[UAESP]" c="UAESP" nd="1"/>
              <i n="[BD].[Entidad].&amp;[UDFJC]" c="UDFJC" nd="1"/>
            </range>
          </ranges>
        </level>
      </levels>
      <selections count="1">
        <selection n="[BD].[Entidad].[All]"/>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ector 1" cache="SegmentaciónDeDatos_Sector" caption="Sector" level="1" style="Mi estilo 1" rowHeight="216000"/>
  <slicer name="Sector Administrativo 1" cache="SegmentaciónDeDatos_Sector_Administrativo" caption="Sector Administrativo" level="1" style="Mi estilo 1" rowHeight="241200"/>
  <slicer name="Entidad 1" cache="SegmentaciónDeDatos_Entidad" caption="Entidad" columnCount="14" level="1" style="Mi estilo 1" rowHeight="270000"/>
</slicers>
</file>

<file path=xl/tables/table1.xml><?xml version="1.0" encoding="utf-8"?>
<table xmlns="http://schemas.openxmlformats.org/spreadsheetml/2006/main" id="1" name="BD" displayName="BD" ref="A1:AE253" totalsRowShown="0" headerRowDxfId="35" dataDxfId="33" headerRowBorderDxfId="34" tableBorderDxfId="32" totalsRowBorderDxfId="31">
  <autoFilter ref="A1:AE253">
    <filterColumn colId="0">
      <filters>
        <filter val="Subredes Integradas de Servicio de Salud ESE (Sur Occidente)"/>
      </filters>
    </filterColumn>
  </autoFilter>
  <tableColumns count="31">
    <tableColumn id="1" name="Nombre_Entidad" dataDxfId="30"/>
    <tableColumn id="25" name="Sector" dataDxfId="29"/>
    <tableColumn id="26" name="Sector Administrativo" dataDxfId="28"/>
    <tableColumn id="28" name="Tipo_Sector" dataDxfId="27"/>
    <tableColumn id="2" name="Estado" dataDxfId="26"/>
    <tableColumn id="3" name="Nombre_edificación" dataDxfId="25"/>
    <tableColumn id="4" name="Dirección" dataDxfId="24"/>
    <tableColumn id="5" name="Localidad" dataDxfId="23"/>
    <tableColumn id="6" name="UPZ" dataDxfId="22"/>
    <tableColumn id="7" name="Barrio" dataDxfId="21"/>
    <tableColumn id="8" name="CHIP" dataDxfId="20"/>
    <tableColumn id="9" name="Coordenada_Este" dataDxfId="19"/>
    <tableColumn id="10" name="Coordenada_Norte" dataDxfId="18"/>
    <tableColumn id="29" name="Centro_Poblado" dataDxfId="17"/>
    <tableColumn id="30" name="Corregimiento" dataDxfId="16"/>
    <tableColumn id="11" name="Régimen_propiedad_horizontal" dataDxfId="15"/>
    <tableColumn id="12" name="Instrumentación_sísmica" dataDxfId="14"/>
    <tableColumn id="13" name="Zona_Respuesta_Sísmica" dataDxfId="13"/>
    <tableColumn id="14" name="Grupo_uso_(NSR)" dataDxfId="12"/>
    <tableColumn id="15" name="Capacidad_máxima_ocupación" dataDxfId="11"/>
    <tableColumn id="16" name="Avalúo_Catastral_(COP)" dataDxfId="10"/>
    <tableColumn id="17" name="Año_Avalúo_Catastral" dataDxfId="9"/>
    <tableColumn id="31" name="Año_Avalúo_Catastral2" dataDxfId="8"/>
    <tableColumn id="18" name="Año_construido" dataDxfId="7"/>
    <tableColumn id="19" name="Material" dataDxfId="6"/>
    <tableColumn id="20" name="Número_pisos" dataDxfId="5"/>
    <tableColumn id="21" name="Norma_aplicada_construcción_reforzamiento" dataDxfId="4"/>
    <tableColumn id="22" name="Condición_propiedad" dataDxfId="3"/>
    <tableColumn id="23" name="Información_adicional" dataDxfId="2"/>
    <tableColumn id="24" name="Taxonomía" dataDxfId="1"/>
    <tableColumn id="27" name="Entidad"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11" Type="http://schemas.openxmlformats.org/officeDocument/2006/relationships/printerSettings" Target="../printerSettings/printerSettings3.bin"/><Relationship Id="rId5" Type="http://schemas.openxmlformats.org/officeDocument/2006/relationships/pivotTable" Target="../pivotTables/pivotTable5.xml"/><Relationship Id="rId10" Type="http://schemas.openxmlformats.org/officeDocument/2006/relationships/pivotTable" Target="../pivotTables/pivotTable10.xml"/><Relationship Id="rId4" Type="http://schemas.openxmlformats.org/officeDocument/2006/relationships/pivotTable" Target="../pivotTables/pivotTable4.xml"/><Relationship Id="rId9" Type="http://schemas.openxmlformats.org/officeDocument/2006/relationships/pivotTable" Target="../pivotTables/pivotTable9.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youtube.com/watch?v=P_65ZQborAs&amp;t=97s" TargetMode="External"/><Relationship Id="rId2" Type="http://schemas.openxmlformats.org/officeDocument/2006/relationships/hyperlink" Target="https://www.youtube.com/watch?v=qeya4pRrSTE" TargetMode="External"/><Relationship Id="rId1" Type="http://schemas.openxmlformats.org/officeDocument/2006/relationships/hyperlink" Target="https://www.youtube.com/watch?v=9DiZsY8GPss"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X54"/>
  <sheetViews>
    <sheetView tabSelected="1" zoomScaleNormal="100" workbookViewId="0">
      <selection activeCell="X1" sqref="X1"/>
    </sheetView>
  </sheetViews>
  <sheetFormatPr baseColWidth="10" defaultRowHeight="12.75" x14ac:dyDescent="0.2"/>
  <sheetData>
    <row r="1" spans="1:24" x14ac:dyDescent="0.2">
      <c r="A1" s="28"/>
      <c r="B1" s="28"/>
      <c r="C1" s="28"/>
      <c r="D1" s="28"/>
      <c r="E1" s="28"/>
      <c r="F1" s="28"/>
      <c r="G1" s="28"/>
      <c r="H1" s="28"/>
      <c r="I1" s="28"/>
      <c r="J1" s="28"/>
      <c r="K1" s="28"/>
      <c r="L1" s="28"/>
      <c r="M1" s="28"/>
      <c r="N1" s="28"/>
      <c r="O1" s="28"/>
      <c r="P1" s="28"/>
      <c r="Q1" s="28"/>
      <c r="R1" s="28"/>
      <c r="S1" s="28"/>
      <c r="T1" s="28"/>
      <c r="U1" s="28"/>
      <c r="V1" s="28"/>
      <c r="W1" s="28"/>
      <c r="X1" s="7"/>
    </row>
    <row r="2" spans="1:24" x14ac:dyDescent="0.2">
      <c r="A2" s="28"/>
      <c r="B2" s="28"/>
      <c r="C2" s="28"/>
      <c r="D2" s="28"/>
      <c r="E2" s="28"/>
      <c r="F2" s="28"/>
      <c r="G2" s="28"/>
      <c r="H2" s="28"/>
      <c r="I2" s="28"/>
      <c r="J2" s="28"/>
      <c r="K2" s="28"/>
      <c r="L2" s="28"/>
      <c r="M2" s="28"/>
      <c r="N2" s="28"/>
      <c r="O2" s="28"/>
      <c r="P2" s="28"/>
      <c r="Q2" s="28"/>
      <c r="R2" s="28"/>
      <c r="S2" s="28"/>
      <c r="T2" s="28"/>
      <c r="U2" s="28"/>
      <c r="V2" s="28"/>
      <c r="W2" s="28"/>
      <c r="X2" s="7"/>
    </row>
    <row r="3" spans="1:24" x14ac:dyDescent="0.2">
      <c r="A3" s="28"/>
      <c r="B3" s="28"/>
      <c r="C3" s="28"/>
      <c r="D3" s="28"/>
      <c r="E3" s="28"/>
      <c r="F3" s="28"/>
      <c r="G3" s="28"/>
      <c r="H3" s="28"/>
      <c r="I3" s="28"/>
      <c r="J3" s="28"/>
      <c r="K3" s="28"/>
      <c r="L3" s="28"/>
      <c r="M3" s="28"/>
      <c r="N3" s="28"/>
      <c r="O3" s="28"/>
      <c r="P3" s="28"/>
      <c r="Q3" s="28"/>
      <c r="R3" s="28"/>
      <c r="S3" s="28"/>
      <c r="T3" s="28"/>
      <c r="U3" s="28"/>
      <c r="V3" s="28"/>
      <c r="W3" s="28"/>
      <c r="X3" s="7"/>
    </row>
    <row r="4" spans="1:24" x14ac:dyDescent="0.2">
      <c r="A4" s="28"/>
      <c r="B4" s="28"/>
      <c r="C4" s="28"/>
      <c r="D4" s="28"/>
      <c r="E4" s="28"/>
      <c r="F4" s="28"/>
      <c r="G4" s="28"/>
      <c r="H4" s="28"/>
      <c r="I4" s="28"/>
      <c r="J4" s="28"/>
      <c r="K4" s="28"/>
      <c r="L4" s="28"/>
      <c r="M4" s="28"/>
      <c r="N4" s="28"/>
      <c r="O4" s="28"/>
      <c r="P4" s="28"/>
      <c r="Q4" s="28"/>
      <c r="R4" s="28"/>
      <c r="S4" s="28"/>
      <c r="T4" s="28"/>
      <c r="U4" s="28"/>
      <c r="V4" s="28"/>
      <c r="W4" s="28"/>
      <c r="X4" s="7"/>
    </row>
    <row r="5" spans="1:24" x14ac:dyDescent="0.2">
      <c r="A5" s="28"/>
      <c r="B5" s="28"/>
      <c r="C5" s="28"/>
      <c r="D5" s="28"/>
      <c r="E5" s="28"/>
      <c r="F5" s="28"/>
      <c r="G5" s="28"/>
      <c r="H5" s="28"/>
      <c r="I5" s="28"/>
      <c r="J5" s="28"/>
      <c r="K5" s="28"/>
      <c r="L5" s="28"/>
      <c r="M5" s="28"/>
      <c r="N5" s="28"/>
      <c r="O5" s="28"/>
      <c r="P5" s="28"/>
      <c r="Q5" s="28"/>
      <c r="R5" s="28"/>
      <c r="S5" s="28"/>
      <c r="T5" s="28"/>
      <c r="U5" s="28"/>
      <c r="V5" s="28"/>
      <c r="W5" s="28"/>
      <c r="X5" s="7"/>
    </row>
    <row r="6" spans="1:24" x14ac:dyDescent="0.2">
      <c r="A6" s="7"/>
      <c r="B6" s="7"/>
      <c r="C6" s="7"/>
      <c r="D6" s="7"/>
      <c r="E6" s="7"/>
      <c r="F6" s="7"/>
      <c r="G6" s="7"/>
      <c r="H6" s="7"/>
      <c r="I6" s="7"/>
      <c r="J6" s="7"/>
      <c r="K6" s="7"/>
      <c r="L6" s="7"/>
      <c r="M6" s="7"/>
      <c r="N6" s="7"/>
      <c r="O6" s="7"/>
      <c r="P6" s="7"/>
      <c r="Q6" s="7"/>
      <c r="R6" s="7"/>
      <c r="S6" s="7"/>
      <c r="T6" s="7"/>
      <c r="U6" s="7"/>
      <c r="V6" s="7"/>
      <c r="W6" s="7"/>
      <c r="X6" s="7"/>
    </row>
    <row r="7" spans="1:24" x14ac:dyDescent="0.2">
      <c r="A7" s="7"/>
      <c r="B7" s="7"/>
      <c r="C7" s="7"/>
      <c r="D7" s="7"/>
      <c r="E7" s="7"/>
      <c r="F7" s="7"/>
      <c r="G7" s="7"/>
      <c r="H7" s="7"/>
      <c r="I7" s="7"/>
      <c r="J7" s="7"/>
      <c r="K7" s="7"/>
      <c r="L7" s="7"/>
      <c r="M7" s="7"/>
      <c r="N7" s="7"/>
      <c r="O7" s="7"/>
      <c r="P7" s="7"/>
      <c r="Q7" s="7"/>
      <c r="R7" s="7"/>
      <c r="S7" s="7"/>
      <c r="T7" s="7"/>
      <c r="U7" s="7"/>
      <c r="V7" s="7"/>
      <c r="W7" s="7"/>
      <c r="X7" s="7"/>
    </row>
    <row r="8" spans="1:24" x14ac:dyDescent="0.2">
      <c r="A8" s="7"/>
      <c r="B8" s="7"/>
      <c r="C8" s="7"/>
      <c r="D8" s="7"/>
      <c r="E8" s="7"/>
      <c r="F8" s="7"/>
      <c r="G8" s="7"/>
      <c r="H8" s="7"/>
      <c r="I8" s="7"/>
      <c r="J8" s="7"/>
      <c r="K8" s="7"/>
      <c r="L8" s="7"/>
      <c r="M8" s="7"/>
      <c r="N8" s="7"/>
      <c r="O8" s="7"/>
      <c r="P8" s="7"/>
      <c r="Q8" s="7"/>
      <c r="R8" s="7"/>
      <c r="S8" s="7"/>
      <c r="T8" s="7"/>
      <c r="U8" s="7"/>
      <c r="V8" s="7"/>
      <c r="W8" s="7"/>
      <c r="X8" s="7"/>
    </row>
    <row r="9" spans="1:24" x14ac:dyDescent="0.2">
      <c r="A9" s="7"/>
      <c r="B9" s="7"/>
      <c r="C9" s="7"/>
      <c r="D9" s="7"/>
      <c r="E9" s="7"/>
      <c r="F9" s="7"/>
      <c r="G9" s="7"/>
      <c r="H9" s="7"/>
      <c r="I9" s="7"/>
      <c r="J9" s="7"/>
      <c r="K9" s="7"/>
      <c r="L9" s="7"/>
      <c r="M9" s="7"/>
      <c r="N9" s="7"/>
      <c r="O9" s="7"/>
      <c r="P9" s="7"/>
      <c r="Q9" s="7"/>
      <c r="R9" s="7"/>
      <c r="S9" s="7"/>
      <c r="T9" s="7"/>
      <c r="U9" s="7"/>
      <c r="V9" s="7"/>
      <c r="W9" s="7"/>
      <c r="X9" s="7"/>
    </row>
    <row r="10" spans="1:24" x14ac:dyDescent="0.2">
      <c r="A10" s="7"/>
      <c r="B10" s="7"/>
      <c r="C10" s="7"/>
      <c r="D10" s="7"/>
      <c r="E10" s="7"/>
      <c r="F10" s="7"/>
      <c r="G10" s="7"/>
      <c r="H10" s="7"/>
      <c r="I10" s="7"/>
      <c r="J10" s="7"/>
      <c r="K10" s="7"/>
      <c r="L10" s="7"/>
      <c r="M10" s="7"/>
      <c r="N10" s="7"/>
      <c r="O10" s="7"/>
      <c r="P10" s="7"/>
      <c r="Q10" s="7"/>
      <c r="R10" s="7"/>
      <c r="S10" s="7"/>
      <c r="T10" s="7"/>
      <c r="U10" s="7"/>
      <c r="V10" s="7"/>
      <c r="W10" s="7"/>
      <c r="X10" s="7"/>
    </row>
    <row r="11" spans="1:24" x14ac:dyDescent="0.2">
      <c r="A11" s="7"/>
      <c r="B11" s="7"/>
      <c r="C11" s="7"/>
      <c r="D11" s="7"/>
      <c r="E11" s="7"/>
      <c r="F11" s="7"/>
      <c r="G11" s="7"/>
      <c r="H11" s="7"/>
      <c r="I11" s="7"/>
      <c r="J11" s="7"/>
      <c r="K11" s="7"/>
      <c r="L11" s="7"/>
      <c r="M11" s="7"/>
      <c r="N11" s="7"/>
      <c r="O11" s="7"/>
      <c r="P11" s="7"/>
      <c r="Q11" s="7"/>
      <c r="R11" s="7"/>
      <c r="S11" s="7"/>
      <c r="T11" s="7"/>
      <c r="U11" s="7"/>
      <c r="V11" s="7"/>
      <c r="W11" s="7"/>
      <c r="X11" s="7"/>
    </row>
    <row r="12" spans="1:24" x14ac:dyDescent="0.2">
      <c r="A12" s="7"/>
      <c r="B12" s="7"/>
      <c r="C12" s="7"/>
      <c r="D12" s="7"/>
      <c r="E12" s="7"/>
      <c r="F12" s="7"/>
      <c r="G12" s="7"/>
      <c r="H12" s="7"/>
      <c r="I12" s="7"/>
      <c r="J12" s="7"/>
      <c r="K12" s="7"/>
      <c r="L12" s="7"/>
      <c r="M12" s="7"/>
      <c r="N12" s="7"/>
      <c r="O12" s="7"/>
      <c r="P12" s="7"/>
      <c r="Q12" s="7"/>
      <c r="R12" s="7"/>
      <c r="S12" s="7"/>
      <c r="T12" s="7"/>
      <c r="U12" s="7"/>
      <c r="V12" s="7"/>
      <c r="W12" s="7"/>
      <c r="X12" s="7"/>
    </row>
    <row r="13" spans="1:24" x14ac:dyDescent="0.2">
      <c r="A13" s="7"/>
      <c r="B13" s="7"/>
      <c r="C13" s="7"/>
      <c r="D13" s="7"/>
      <c r="E13" s="7"/>
      <c r="F13" s="7"/>
      <c r="G13" s="7"/>
      <c r="H13" s="7"/>
      <c r="I13" s="7"/>
      <c r="J13" s="7"/>
      <c r="K13" s="7"/>
      <c r="L13" s="7"/>
      <c r="M13" s="7"/>
      <c r="N13" s="7"/>
      <c r="O13" s="7"/>
      <c r="P13" s="7"/>
      <c r="Q13" s="7"/>
      <c r="R13" s="7"/>
      <c r="S13" s="7"/>
      <c r="T13" s="7"/>
      <c r="U13" s="7"/>
      <c r="V13" s="7"/>
      <c r="W13" s="7"/>
      <c r="X13" s="7"/>
    </row>
    <row r="14" spans="1:24" x14ac:dyDescent="0.2">
      <c r="A14" s="7"/>
      <c r="B14" s="7"/>
      <c r="C14" s="7"/>
      <c r="D14" s="7"/>
      <c r="E14" s="7"/>
      <c r="F14" s="7"/>
      <c r="G14" s="7"/>
      <c r="H14" s="7"/>
      <c r="I14" s="7"/>
      <c r="J14" s="7"/>
      <c r="K14" s="7"/>
      <c r="L14" s="7"/>
      <c r="M14" s="7"/>
      <c r="N14" s="7"/>
      <c r="O14" s="7"/>
      <c r="P14" s="7"/>
      <c r="Q14" s="7"/>
      <c r="R14" s="7"/>
      <c r="S14" s="7"/>
      <c r="T14" s="7"/>
      <c r="U14" s="7"/>
      <c r="V14" s="7"/>
      <c r="W14" s="7"/>
      <c r="X14" s="7"/>
    </row>
    <row r="15" spans="1:24" x14ac:dyDescent="0.2">
      <c r="A15" s="7"/>
      <c r="B15" s="7"/>
      <c r="C15" s="7"/>
      <c r="D15" s="7"/>
      <c r="E15" s="7"/>
      <c r="F15" s="7"/>
      <c r="G15" s="7"/>
      <c r="H15" s="7"/>
      <c r="I15" s="7"/>
      <c r="J15" s="7"/>
      <c r="K15" s="7"/>
      <c r="L15" s="7"/>
      <c r="M15" s="7"/>
      <c r="N15" s="7"/>
      <c r="O15" s="7"/>
      <c r="P15" s="7"/>
      <c r="Q15" s="7"/>
      <c r="R15" s="7"/>
      <c r="S15" s="7"/>
      <c r="T15" s="7"/>
      <c r="U15" s="7"/>
      <c r="V15" s="7"/>
      <c r="W15" s="7"/>
      <c r="X15" s="7"/>
    </row>
    <row r="16" spans="1:24" x14ac:dyDescent="0.2">
      <c r="A16" s="7"/>
      <c r="B16" s="7"/>
      <c r="C16" s="7"/>
      <c r="D16" s="7"/>
      <c r="E16" s="7"/>
      <c r="F16" s="7"/>
      <c r="G16" s="7"/>
      <c r="H16" s="7"/>
      <c r="I16" s="7"/>
      <c r="J16" s="7"/>
      <c r="K16" s="7"/>
      <c r="L16" s="7"/>
      <c r="M16" s="7"/>
      <c r="N16" s="7"/>
      <c r="O16" s="7"/>
      <c r="P16" s="7"/>
      <c r="Q16" s="7"/>
      <c r="R16" s="7"/>
      <c r="S16" s="7"/>
      <c r="T16" s="7"/>
      <c r="U16" s="7"/>
      <c r="V16" s="7"/>
      <c r="W16" s="7"/>
      <c r="X16" s="7"/>
    </row>
    <row r="17" spans="1:24" x14ac:dyDescent="0.2">
      <c r="A17" s="7"/>
      <c r="B17" s="7"/>
      <c r="C17" s="7"/>
      <c r="D17" s="7"/>
      <c r="E17" s="7"/>
      <c r="F17" s="7"/>
      <c r="G17" s="7"/>
      <c r="H17" s="7"/>
      <c r="I17" s="7"/>
      <c r="J17" s="7"/>
      <c r="K17" s="7"/>
      <c r="L17" s="7"/>
      <c r="M17" s="7"/>
      <c r="N17" s="7"/>
      <c r="O17" s="7"/>
      <c r="P17" s="7"/>
      <c r="Q17" s="7"/>
      <c r="R17" s="7"/>
      <c r="S17" s="7"/>
      <c r="T17" s="7"/>
      <c r="U17" s="7"/>
      <c r="V17" s="7"/>
      <c r="W17" s="7"/>
      <c r="X17" s="7"/>
    </row>
    <row r="18" spans="1:24" x14ac:dyDescent="0.2">
      <c r="A18" s="7"/>
      <c r="B18" s="7"/>
      <c r="C18" s="7"/>
      <c r="D18" s="7"/>
      <c r="E18" s="7"/>
      <c r="F18" s="7"/>
      <c r="G18" s="7"/>
      <c r="H18" s="7"/>
      <c r="I18" s="7"/>
      <c r="J18" s="7"/>
      <c r="K18" s="7"/>
      <c r="L18" s="7"/>
      <c r="M18" s="7"/>
      <c r="N18" s="7"/>
      <c r="O18" s="7"/>
      <c r="P18" s="7"/>
      <c r="Q18" s="7"/>
      <c r="R18" s="7"/>
      <c r="S18" s="7"/>
      <c r="T18" s="7"/>
      <c r="U18" s="7"/>
      <c r="V18" s="7"/>
      <c r="W18" s="7"/>
      <c r="X18" s="7"/>
    </row>
    <row r="19" spans="1:24" x14ac:dyDescent="0.2">
      <c r="A19" s="7"/>
      <c r="B19" s="7"/>
      <c r="C19" s="7"/>
      <c r="D19" s="7"/>
      <c r="E19" s="7"/>
      <c r="F19" s="7"/>
      <c r="G19" s="7"/>
      <c r="H19" s="7"/>
      <c r="I19" s="7"/>
      <c r="J19" s="7"/>
      <c r="K19" s="7"/>
      <c r="L19" s="7"/>
      <c r="M19" s="7"/>
      <c r="N19" s="7"/>
      <c r="O19" s="7"/>
      <c r="P19" s="7"/>
      <c r="Q19" s="7"/>
      <c r="R19" s="7"/>
      <c r="S19" s="7"/>
      <c r="T19" s="7"/>
      <c r="U19" s="7"/>
      <c r="V19" s="7"/>
      <c r="W19" s="7"/>
      <c r="X19" s="7"/>
    </row>
    <row r="20" spans="1:24" x14ac:dyDescent="0.2">
      <c r="A20" s="7"/>
      <c r="B20" s="7"/>
      <c r="C20" s="7"/>
      <c r="D20" s="7"/>
      <c r="E20" s="7"/>
      <c r="F20" s="7"/>
      <c r="G20" s="7"/>
      <c r="H20" s="7"/>
      <c r="I20" s="7"/>
      <c r="J20" s="7"/>
      <c r="K20" s="7"/>
      <c r="L20" s="7"/>
      <c r="M20" s="7"/>
      <c r="N20" s="7"/>
      <c r="O20" s="7"/>
      <c r="P20" s="7"/>
      <c r="Q20" s="7"/>
      <c r="R20" s="7"/>
      <c r="S20" s="7"/>
      <c r="T20" s="7"/>
      <c r="U20" s="7"/>
      <c r="V20" s="7"/>
      <c r="W20" s="7"/>
      <c r="X20" s="7"/>
    </row>
    <row r="21" spans="1:24" x14ac:dyDescent="0.2">
      <c r="A21" s="7"/>
      <c r="B21" s="7"/>
      <c r="C21" s="7"/>
      <c r="D21" s="7"/>
      <c r="E21" s="7"/>
      <c r="F21" s="7"/>
      <c r="G21" s="7"/>
      <c r="H21" s="7"/>
      <c r="I21" s="7"/>
      <c r="J21" s="7"/>
      <c r="K21" s="7"/>
      <c r="L21" s="7"/>
      <c r="M21" s="7"/>
      <c r="N21" s="7"/>
      <c r="O21" s="7"/>
      <c r="P21" s="7"/>
      <c r="Q21" s="7"/>
      <c r="R21" s="7"/>
      <c r="S21" s="7"/>
      <c r="T21" s="7"/>
      <c r="U21" s="7"/>
      <c r="V21" s="7"/>
      <c r="W21" s="7"/>
      <c r="X21" s="7"/>
    </row>
    <row r="22" spans="1:24" x14ac:dyDescent="0.2">
      <c r="A22" s="7"/>
      <c r="B22" s="7"/>
      <c r="C22" s="7"/>
      <c r="D22" s="7"/>
      <c r="E22" s="7"/>
      <c r="F22" s="7"/>
      <c r="G22" s="7"/>
      <c r="H22" s="7"/>
      <c r="I22" s="7"/>
      <c r="J22" s="7"/>
      <c r="K22" s="7"/>
      <c r="L22" s="7"/>
      <c r="M22" s="7"/>
      <c r="N22" s="7"/>
      <c r="O22" s="7"/>
      <c r="P22" s="7"/>
      <c r="Q22" s="7"/>
      <c r="R22" s="7"/>
      <c r="S22" s="7"/>
      <c r="T22" s="7"/>
      <c r="U22" s="7"/>
      <c r="V22" s="7"/>
      <c r="W22" s="7"/>
      <c r="X22" s="7"/>
    </row>
    <row r="23" spans="1:24" x14ac:dyDescent="0.2">
      <c r="A23" s="7"/>
      <c r="B23" s="7"/>
      <c r="C23" s="7"/>
      <c r="D23" s="7"/>
      <c r="E23" s="7"/>
      <c r="F23" s="7"/>
      <c r="G23" s="7"/>
      <c r="H23" s="7"/>
      <c r="I23" s="7"/>
      <c r="J23" s="7"/>
      <c r="K23" s="7"/>
      <c r="L23" s="7"/>
      <c r="M23" s="7"/>
      <c r="N23" s="7"/>
      <c r="O23" s="7"/>
      <c r="P23" s="7"/>
      <c r="Q23" s="7"/>
      <c r="R23" s="7"/>
      <c r="S23" s="7"/>
      <c r="T23" s="7"/>
      <c r="U23" s="7"/>
      <c r="V23" s="7"/>
      <c r="W23" s="7"/>
      <c r="X23" s="7"/>
    </row>
    <row r="24" spans="1:24" x14ac:dyDescent="0.2">
      <c r="A24" s="7"/>
      <c r="B24" s="7"/>
      <c r="C24" s="7"/>
      <c r="D24" s="7"/>
      <c r="E24" s="7"/>
      <c r="F24" s="7"/>
      <c r="G24" s="7"/>
      <c r="H24" s="7"/>
      <c r="I24" s="7"/>
      <c r="J24" s="7"/>
      <c r="K24" s="7"/>
      <c r="L24" s="7"/>
      <c r="M24" s="7"/>
      <c r="N24" s="7"/>
      <c r="O24" s="7"/>
      <c r="P24" s="7"/>
      <c r="Q24" s="7"/>
      <c r="R24" s="7"/>
      <c r="S24" s="7"/>
      <c r="T24" s="7"/>
      <c r="U24" s="7"/>
      <c r="V24" s="7"/>
      <c r="W24" s="7"/>
      <c r="X24" s="7"/>
    </row>
    <row r="25" spans="1:24" x14ac:dyDescent="0.2">
      <c r="A25" s="7"/>
      <c r="B25" s="7"/>
      <c r="C25" s="7"/>
      <c r="D25" s="7"/>
      <c r="E25" s="7"/>
      <c r="F25" s="7"/>
      <c r="G25" s="7"/>
      <c r="H25" s="7"/>
      <c r="I25" s="7"/>
      <c r="J25" s="7"/>
      <c r="K25" s="7"/>
      <c r="L25" s="7"/>
      <c r="M25" s="7"/>
      <c r="N25" s="7"/>
      <c r="O25" s="7"/>
      <c r="P25" s="7"/>
      <c r="Q25" s="7"/>
      <c r="R25" s="7"/>
      <c r="S25" s="7"/>
      <c r="T25" s="7"/>
      <c r="U25" s="7"/>
      <c r="V25" s="7"/>
      <c r="W25" s="7"/>
      <c r="X25" s="7"/>
    </row>
    <row r="26" spans="1:24" x14ac:dyDescent="0.2">
      <c r="A26" s="7"/>
      <c r="B26" s="7"/>
      <c r="C26" s="7"/>
      <c r="D26" s="7"/>
      <c r="E26" s="7"/>
      <c r="F26" s="7"/>
      <c r="G26" s="7"/>
      <c r="H26" s="7"/>
      <c r="I26" s="7"/>
      <c r="J26" s="7"/>
      <c r="K26" s="7"/>
      <c r="L26" s="7"/>
      <c r="M26" s="7"/>
      <c r="N26" s="7"/>
      <c r="O26" s="7"/>
      <c r="P26" s="7"/>
      <c r="Q26" s="7"/>
      <c r="R26" s="7"/>
      <c r="S26" s="7"/>
      <c r="T26" s="7"/>
      <c r="U26" s="7"/>
      <c r="V26" s="7"/>
      <c r="W26" s="7"/>
      <c r="X26" s="7"/>
    </row>
    <row r="27" spans="1:24" x14ac:dyDescent="0.2">
      <c r="A27" s="7"/>
      <c r="B27" s="7"/>
      <c r="C27" s="7"/>
      <c r="D27" s="7"/>
      <c r="E27" s="7"/>
      <c r="F27" s="7"/>
      <c r="G27" s="7"/>
      <c r="H27" s="7"/>
      <c r="I27" s="7"/>
      <c r="J27" s="7"/>
      <c r="K27" s="7"/>
      <c r="L27" s="7"/>
      <c r="M27" s="7"/>
      <c r="N27" s="7"/>
      <c r="O27" s="7"/>
      <c r="P27" s="7"/>
      <c r="Q27" s="7"/>
      <c r="R27" s="7"/>
      <c r="S27" s="7"/>
      <c r="T27" s="7"/>
      <c r="U27" s="7"/>
      <c r="V27" s="7"/>
      <c r="W27" s="7"/>
      <c r="X27" s="7"/>
    </row>
    <row r="28" spans="1:24" x14ac:dyDescent="0.2">
      <c r="A28" s="7"/>
      <c r="B28" s="7"/>
      <c r="C28" s="7"/>
      <c r="D28" s="7"/>
      <c r="E28" s="7"/>
      <c r="F28" s="7"/>
      <c r="G28" s="7"/>
      <c r="H28" s="7"/>
      <c r="I28" s="7"/>
      <c r="J28" s="7"/>
      <c r="K28" s="7"/>
      <c r="L28" s="7"/>
      <c r="M28" s="7"/>
      <c r="N28" s="7"/>
      <c r="O28" s="7"/>
      <c r="P28" s="7"/>
      <c r="Q28" s="7"/>
      <c r="R28" s="7"/>
      <c r="S28" s="7"/>
      <c r="T28" s="7"/>
      <c r="U28" s="7"/>
      <c r="V28" s="7"/>
      <c r="W28" s="7"/>
      <c r="X28" s="7"/>
    </row>
    <row r="29" spans="1:24" x14ac:dyDescent="0.2">
      <c r="A29" s="7"/>
      <c r="B29" s="7"/>
      <c r="C29" s="7"/>
      <c r="D29" s="7"/>
      <c r="E29" s="7"/>
      <c r="F29" s="7"/>
      <c r="G29" s="7"/>
      <c r="H29" s="7"/>
      <c r="I29" s="7"/>
      <c r="J29" s="7"/>
      <c r="K29" s="7"/>
      <c r="L29" s="7"/>
      <c r="M29" s="7"/>
      <c r="N29" s="7"/>
      <c r="O29" s="7"/>
      <c r="P29" s="7"/>
      <c r="Q29" s="7"/>
      <c r="R29" s="7"/>
      <c r="S29" s="7"/>
      <c r="T29" s="7"/>
      <c r="U29" s="7"/>
      <c r="V29" s="7"/>
      <c r="W29" s="7"/>
      <c r="X29" s="7"/>
    </row>
    <row r="30" spans="1:24" x14ac:dyDescent="0.2">
      <c r="A30" s="7"/>
      <c r="B30" s="7"/>
      <c r="C30" s="7"/>
      <c r="D30" s="7"/>
      <c r="E30" s="7"/>
      <c r="F30" s="7"/>
      <c r="G30" s="7"/>
      <c r="H30" s="7"/>
      <c r="I30" s="7"/>
      <c r="J30" s="7"/>
      <c r="K30" s="7"/>
      <c r="L30" s="7"/>
      <c r="M30" s="7"/>
      <c r="N30" s="7"/>
      <c r="O30" s="7"/>
      <c r="P30" s="7"/>
      <c r="Q30" s="7"/>
      <c r="R30" s="7"/>
      <c r="S30" s="7"/>
      <c r="T30" s="7"/>
      <c r="U30" s="7"/>
      <c r="V30" s="7"/>
      <c r="W30" s="7"/>
      <c r="X30" s="7"/>
    </row>
    <row r="31" spans="1:24" x14ac:dyDescent="0.2">
      <c r="A31" s="7"/>
      <c r="B31" s="7"/>
      <c r="C31" s="7"/>
      <c r="D31" s="7"/>
      <c r="E31" s="7"/>
      <c r="F31" s="7"/>
      <c r="G31" s="7"/>
      <c r="H31" s="7"/>
      <c r="I31" s="7"/>
      <c r="J31" s="7"/>
      <c r="K31" s="7"/>
      <c r="L31" s="7"/>
      <c r="M31" s="7"/>
      <c r="N31" s="7"/>
      <c r="O31" s="7"/>
      <c r="P31" s="7"/>
      <c r="Q31" s="7"/>
      <c r="R31" s="7"/>
      <c r="S31" s="7"/>
      <c r="T31" s="7"/>
      <c r="U31" s="7"/>
      <c r="V31" s="7"/>
      <c r="W31" s="7"/>
      <c r="X31" s="7"/>
    </row>
    <row r="32" spans="1:24" x14ac:dyDescent="0.2">
      <c r="A32" s="7"/>
      <c r="B32" s="7"/>
      <c r="C32" s="7"/>
      <c r="D32" s="7"/>
      <c r="E32" s="7"/>
      <c r="F32" s="7"/>
      <c r="G32" s="7"/>
      <c r="H32" s="7"/>
      <c r="I32" s="7"/>
      <c r="J32" s="7"/>
      <c r="K32" s="7"/>
      <c r="L32" s="7"/>
      <c r="M32" s="7"/>
      <c r="N32" s="7"/>
      <c r="O32" s="7"/>
      <c r="P32" s="7"/>
      <c r="Q32" s="7"/>
      <c r="R32" s="7"/>
      <c r="S32" s="7"/>
      <c r="T32" s="7"/>
      <c r="U32" s="7"/>
      <c r="V32" s="7"/>
      <c r="W32" s="7"/>
      <c r="X32" s="7"/>
    </row>
    <row r="33" spans="1:24" x14ac:dyDescent="0.2">
      <c r="A33" s="7"/>
      <c r="B33" s="7"/>
      <c r="C33" s="7"/>
      <c r="D33" s="7"/>
      <c r="E33" s="7"/>
      <c r="F33" s="7"/>
      <c r="G33" s="7"/>
      <c r="H33" s="7"/>
      <c r="I33" s="7"/>
      <c r="J33" s="7"/>
      <c r="K33" s="7"/>
      <c r="L33" s="7"/>
      <c r="M33" s="7"/>
      <c r="N33" s="7"/>
      <c r="O33" s="7"/>
      <c r="P33" s="7"/>
      <c r="Q33" s="7"/>
      <c r="R33" s="7"/>
      <c r="S33" s="7"/>
      <c r="T33" s="7"/>
      <c r="U33" s="7"/>
      <c r="V33" s="7"/>
      <c r="W33" s="7"/>
      <c r="X33" s="7"/>
    </row>
    <row r="34" spans="1:24" x14ac:dyDescent="0.2">
      <c r="A34" s="7"/>
      <c r="B34" s="7"/>
      <c r="C34" s="7"/>
      <c r="D34" s="7"/>
      <c r="E34" s="7"/>
      <c r="F34" s="7"/>
      <c r="G34" s="7"/>
      <c r="H34" s="7"/>
      <c r="I34" s="7"/>
      <c r="J34" s="7"/>
      <c r="K34" s="7"/>
      <c r="L34" s="7"/>
      <c r="M34" s="7"/>
      <c r="N34" s="7"/>
      <c r="O34" s="7"/>
      <c r="P34" s="7"/>
      <c r="Q34" s="7"/>
      <c r="R34" s="7"/>
      <c r="S34" s="7"/>
      <c r="T34" s="7"/>
      <c r="U34" s="7"/>
      <c r="V34" s="7"/>
      <c r="W34" s="7"/>
      <c r="X34" s="7"/>
    </row>
    <row r="35" spans="1:24" x14ac:dyDescent="0.2">
      <c r="A35" s="7"/>
      <c r="B35" s="7"/>
      <c r="C35" s="7"/>
      <c r="D35" s="7"/>
      <c r="E35" s="7"/>
      <c r="F35" s="7"/>
      <c r="G35" s="7"/>
      <c r="H35" s="7"/>
      <c r="I35" s="7"/>
      <c r="J35" s="7"/>
      <c r="K35" s="7"/>
      <c r="L35" s="7"/>
      <c r="M35" s="7"/>
      <c r="N35" s="7"/>
      <c r="O35" s="7"/>
      <c r="P35" s="7"/>
      <c r="Q35" s="7"/>
      <c r="R35" s="7"/>
      <c r="S35" s="7"/>
      <c r="T35" s="7"/>
      <c r="U35" s="7"/>
      <c r="V35" s="7"/>
      <c r="W35" s="7"/>
      <c r="X35" s="7"/>
    </row>
    <row r="36" spans="1:24" x14ac:dyDescent="0.2">
      <c r="A36" s="7"/>
      <c r="B36" s="34"/>
      <c r="C36" s="7"/>
      <c r="D36" s="7"/>
      <c r="E36" s="7"/>
      <c r="F36" s="7"/>
      <c r="G36" s="7"/>
      <c r="H36" s="7"/>
      <c r="I36" s="7"/>
      <c r="J36" s="7"/>
      <c r="K36" s="7"/>
      <c r="L36" s="7"/>
      <c r="M36" s="7"/>
      <c r="N36" s="7"/>
      <c r="O36" s="7"/>
      <c r="P36" s="7"/>
      <c r="Q36" s="7"/>
      <c r="R36" s="7"/>
      <c r="S36" s="7"/>
      <c r="T36" s="7"/>
      <c r="U36" s="7"/>
      <c r="V36" s="7"/>
      <c r="W36" s="7"/>
      <c r="X36" s="7"/>
    </row>
    <row r="37" spans="1:24" x14ac:dyDescent="0.2">
      <c r="A37" s="7"/>
      <c r="B37" s="7"/>
      <c r="C37" s="7"/>
      <c r="D37" s="35"/>
      <c r="E37" s="7"/>
      <c r="F37" s="7"/>
      <c r="G37" s="7"/>
      <c r="H37" s="7"/>
      <c r="I37" s="7"/>
      <c r="J37" s="7"/>
      <c r="K37" s="7"/>
      <c r="L37" s="7"/>
      <c r="M37" s="7"/>
      <c r="N37" s="7"/>
      <c r="O37" s="7"/>
      <c r="P37" s="7"/>
      <c r="Q37" s="7"/>
      <c r="R37" s="7"/>
      <c r="S37" s="7"/>
      <c r="T37" s="7"/>
      <c r="U37" s="7"/>
      <c r="V37" s="7"/>
      <c r="W37" s="7"/>
      <c r="X37" s="7"/>
    </row>
    <row r="38" spans="1:24" x14ac:dyDescent="0.2">
      <c r="A38" s="7"/>
      <c r="B38" s="7"/>
      <c r="C38" s="7"/>
      <c r="D38" s="7"/>
      <c r="E38" s="7"/>
      <c r="F38" s="7"/>
      <c r="G38" s="7"/>
      <c r="H38" s="7"/>
      <c r="I38" s="7"/>
      <c r="J38" s="7"/>
      <c r="K38" s="7"/>
      <c r="L38" s="7"/>
      <c r="M38" s="7"/>
      <c r="N38" s="7"/>
      <c r="O38" s="7"/>
      <c r="P38" s="7"/>
      <c r="Q38" s="7"/>
      <c r="R38" s="7"/>
      <c r="S38" s="7"/>
      <c r="T38" s="7"/>
      <c r="U38" s="7"/>
      <c r="V38" s="7"/>
      <c r="W38" s="7"/>
      <c r="X38" s="7"/>
    </row>
    <row r="39" spans="1:24" x14ac:dyDescent="0.2">
      <c r="A39" s="7"/>
      <c r="B39" s="7"/>
      <c r="C39" s="7"/>
      <c r="D39" s="7"/>
      <c r="E39" s="7"/>
      <c r="F39" s="7"/>
      <c r="G39" s="7"/>
      <c r="H39" s="34"/>
      <c r="I39" s="7"/>
      <c r="J39" s="7"/>
      <c r="K39" s="7"/>
      <c r="L39" s="7"/>
      <c r="M39" s="7"/>
      <c r="N39" s="7"/>
      <c r="O39" s="7"/>
      <c r="P39" s="7"/>
      <c r="Q39" s="7"/>
      <c r="R39" s="7"/>
      <c r="S39" s="7"/>
      <c r="T39" s="7"/>
      <c r="U39" s="7"/>
      <c r="V39" s="7"/>
      <c r="W39" s="7"/>
      <c r="X39" s="7"/>
    </row>
    <row r="40" spans="1:24" x14ac:dyDescent="0.2">
      <c r="A40" s="7"/>
      <c r="B40" s="7"/>
      <c r="C40" s="7"/>
      <c r="D40" s="7"/>
      <c r="E40" s="7"/>
      <c r="F40" s="7"/>
      <c r="G40" s="7"/>
      <c r="H40" s="7"/>
      <c r="I40" s="7"/>
      <c r="J40" s="7"/>
      <c r="K40" s="7"/>
      <c r="L40" s="7"/>
      <c r="M40" s="7"/>
      <c r="N40" s="7"/>
      <c r="O40" s="7"/>
      <c r="P40" s="7"/>
      <c r="Q40" s="7"/>
      <c r="R40" s="7"/>
      <c r="S40" s="7"/>
      <c r="T40" s="7"/>
      <c r="U40" s="7"/>
      <c r="V40" s="7"/>
      <c r="W40" s="7"/>
      <c r="X40" s="7"/>
    </row>
    <row r="41" spans="1:24" x14ac:dyDescent="0.2">
      <c r="A41" s="7"/>
      <c r="B41" s="7"/>
      <c r="C41" s="7"/>
      <c r="D41" s="7"/>
      <c r="E41" s="7"/>
      <c r="F41" s="7"/>
      <c r="G41" s="7"/>
      <c r="H41" s="7"/>
      <c r="I41" s="7"/>
      <c r="J41" s="7"/>
      <c r="K41" s="7"/>
      <c r="L41" s="7"/>
      <c r="M41" s="7"/>
      <c r="N41" s="7"/>
      <c r="O41" s="7"/>
      <c r="P41" s="7"/>
      <c r="Q41" s="7"/>
      <c r="R41" s="7"/>
      <c r="S41" s="7"/>
      <c r="T41" s="7"/>
      <c r="U41" s="7"/>
      <c r="V41" s="7"/>
      <c r="W41" s="7"/>
      <c r="X41" s="7"/>
    </row>
    <row r="42" spans="1:24" x14ac:dyDescent="0.2">
      <c r="A42" s="7"/>
      <c r="B42" s="7"/>
      <c r="C42" s="7"/>
      <c r="D42" s="7"/>
      <c r="E42" s="7"/>
      <c r="F42" s="7"/>
      <c r="G42" s="7"/>
      <c r="H42" s="7"/>
      <c r="I42" s="7"/>
      <c r="J42" s="7"/>
      <c r="K42" s="7"/>
      <c r="L42" s="7"/>
      <c r="M42" s="7"/>
      <c r="N42" s="7"/>
      <c r="O42" s="7"/>
      <c r="P42" s="7"/>
      <c r="Q42" s="7"/>
      <c r="R42" s="7"/>
      <c r="S42" s="7"/>
      <c r="T42" s="7"/>
      <c r="U42" s="7"/>
      <c r="V42" s="7"/>
      <c r="W42" s="7"/>
      <c r="X42" s="7"/>
    </row>
    <row r="43" spans="1:24" x14ac:dyDescent="0.2">
      <c r="A43" s="7"/>
      <c r="B43" s="7"/>
      <c r="C43" s="7"/>
      <c r="D43" s="7"/>
      <c r="E43" s="7"/>
      <c r="F43" s="7"/>
      <c r="G43" s="7"/>
      <c r="H43" s="7"/>
      <c r="I43" s="7"/>
      <c r="J43" s="7"/>
      <c r="K43" s="7"/>
      <c r="L43" s="7"/>
      <c r="M43" s="7"/>
      <c r="N43" s="7"/>
      <c r="O43" s="7"/>
      <c r="P43" s="7"/>
      <c r="Q43" s="7"/>
      <c r="R43" s="7"/>
      <c r="S43" s="7"/>
      <c r="T43" s="7"/>
      <c r="U43" s="7"/>
      <c r="V43" s="7"/>
      <c r="W43" s="7"/>
      <c r="X43" s="7"/>
    </row>
    <row r="44" spans="1:24" x14ac:dyDescent="0.2">
      <c r="A44" s="7"/>
      <c r="B44" s="7"/>
      <c r="C44" s="7"/>
      <c r="D44" s="7"/>
      <c r="E44" s="7"/>
      <c r="F44" s="7"/>
      <c r="G44" s="7"/>
      <c r="H44" s="7"/>
      <c r="I44" s="7"/>
      <c r="J44" s="7"/>
      <c r="K44" s="7"/>
      <c r="L44" s="7"/>
      <c r="M44" s="7"/>
      <c r="N44" s="7"/>
      <c r="O44" s="7"/>
      <c r="P44" s="7"/>
      <c r="Q44" s="7"/>
      <c r="R44" s="7"/>
      <c r="S44" s="7"/>
      <c r="T44" s="7"/>
      <c r="U44" s="7"/>
      <c r="V44" s="7"/>
      <c r="W44" s="7"/>
      <c r="X44" s="7"/>
    </row>
    <row r="45" spans="1:24" x14ac:dyDescent="0.2">
      <c r="A45" s="7"/>
      <c r="B45" s="7"/>
      <c r="C45" s="7"/>
      <c r="D45" s="7"/>
      <c r="E45" s="7"/>
      <c r="F45" s="7"/>
      <c r="G45" s="7"/>
      <c r="H45" s="7"/>
      <c r="I45" s="7"/>
      <c r="J45" s="7"/>
      <c r="K45" s="7"/>
      <c r="L45" s="7"/>
      <c r="M45" s="7"/>
      <c r="N45" s="7"/>
      <c r="O45" s="7"/>
      <c r="P45" s="7"/>
      <c r="Q45" s="7"/>
      <c r="R45" s="7"/>
      <c r="S45" s="7"/>
      <c r="T45" s="7"/>
      <c r="U45" s="7"/>
      <c r="V45" s="7"/>
      <c r="W45" s="7"/>
      <c r="X45" s="7"/>
    </row>
    <row r="46" spans="1:24" x14ac:dyDescent="0.2">
      <c r="A46" s="7"/>
      <c r="B46" s="7"/>
      <c r="C46" s="7"/>
      <c r="D46" s="7"/>
      <c r="E46" s="7"/>
      <c r="F46" s="7"/>
      <c r="G46" s="7"/>
      <c r="H46" s="7"/>
      <c r="I46" s="7"/>
      <c r="J46" s="7"/>
      <c r="K46" s="7"/>
      <c r="L46" s="7"/>
      <c r="M46" s="7"/>
      <c r="N46" s="7"/>
      <c r="O46" s="7"/>
      <c r="P46" s="7"/>
      <c r="Q46" s="7"/>
      <c r="R46" s="7"/>
      <c r="S46" s="7"/>
      <c r="T46" s="7"/>
      <c r="U46" s="7"/>
      <c r="V46" s="7"/>
      <c r="W46" s="7"/>
      <c r="X46" s="7"/>
    </row>
    <row r="47" spans="1:24" x14ac:dyDescent="0.2">
      <c r="A47" s="7"/>
      <c r="B47" s="7"/>
      <c r="C47" s="7"/>
      <c r="D47" s="7"/>
      <c r="E47" s="7"/>
      <c r="F47" s="7"/>
      <c r="G47" s="7"/>
      <c r="H47" s="7"/>
      <c r="I47" s="7"/>
      <c r="J47" s="7"/>
      <c r="K47" s="7"/>
      <c r="L47" s="7"/>
      <c r="M47" s="7"/>
      <c r="N47" s="7"/>
      <c r="O47" s="7"/>
      <c r="P47" s="7"/>
      <c r="Q47" s="7"/>
      <c r="R47" s="7"/>
      <c r="S47" s="7"/>
      <c r="T47" s="7"/>
      <c r="U47" s="7"/>
      <c r="V47" s="7"/>
      <c r="W47" s="7"/>
      <c r="X47" s="7"/>
    </row>
    <row r="48" spans="1:24" x14ac:dyDescent="0.2">
      <c r="A48" s="7"/>
      <c r="B48" s="7"/>
      <c r="C48" s="7"/>
      <c r="D48" s="7"/>
      <c r="E48" s="7"/>
      <c r="F48" s="7"/>
      <c r="G48" s="7"/>
      <c r="H48" s="7"/>
      <c r="I48" s="7"/>
      <c r="J48" s="7"/>
      <c r="K48" s="7"/>
      <c r="L48" s="7"/>
      <c r="M48" s="7"/>
      <c r="N48" s="7"/>
      <c r="O48" s="7"/>
      <c r="P48" s="7"/>
      <c r="Q48" s="7"/>
      <c r="R48" s="7"/>
      <c r="S48" s="7"/>
      <c r="T48" s="7"/>
      <c r="U48" s="7"/>
      <c r="V48" s="7"/>
      <c r="W48" s="7"/>
      <c r="X48" s="7"/>
    </row>
    <row r="49" spans="1:24" x14ac:dyDescent="0.2">
      <c r="A49" s="7"/>
      <c r="B49" s="7"/>
      <c r="C49" s="7"/>
      <c r="D49" s="7"/>
      <c r="E49" s="7"/>
      <c r="F49" s="7"/>
      <c r="G49" s="7"/>
      <c r="H49" s="7"/>
      <c r="I49" s="7"/>
      <c r="J49" s="7"/>
      <c r="K49" s="7"/>
      <c r="L49" s="7"/>
      <c r="M49" s="7"/>
      <c r="N49" s="7"/>
      <c r="O49" s="7"/>
      <c r="P49" s="7"/>
      <c r="Q49" s="7"/>
      <c r="R49" s="7"/>
      <c r="S49" s="7"/>
      <c r="T49" s="7"/>
      <c r="U49" s="7"/>
      <c r="V49" s="7"/>
      <c r="W49" s="7"/>
      <c r="X49" s="7"/>
    </row>
    <row r="50" spans="1:24" x14ac:dyDescent="0.2">
      <c r="A50" s="7"/>
      <c r="B50" s="7"/>
      <c r="C50" s="7"/>
      <c r="D50" s="7"/>
      <c r="E50" s="7"/>
      <c r="F50" s="7"/>
      <c r="G50" s="7"/>
      <c r="H50" s="7"/>
      <c r="I50" s="7"/>
      <c r="J50" s="7"/>
      <c r="K50" s="7"/>
      <c r="L50" s="7"/>
      <c r="M50" s="7"/>
      <c r="N50" s="7"/>
      <c r="O50" s="7"/>
      <c r="P50" s="7"/>
      <c r="Q50" s="7"/>
      <c r="R50" s="7"/>
      <c r="S50" s="7"/>
      <c r="T50" s="7"/>
      <c r="U50" s="7"/>
      <c r="V50" s="7"/>
      <c r="W50" s="7"/>
      <c r="X50" s="7"/>
    </row>
    <row r="51" spans="1:24" x14ac:dyDescent="0.2">
      <c r="A51" s="7"/>
      <c r="B51" s="7"/>
      <c r="C51" s="7"/>
      <c r="D51" s="7"/>
      <c r="E51" s="7"/>
      <c r="F51" s="7"/>
      <c r="G51" s="7"/>
      <c r="H51" s="7"/>
      <c r="I51" s="7"/>
      <c r="J51" s="7"/>
      <c r="K51" s="7"/>
      <c r="L51" s="7"/>
      <c r="M51" s="7"/>
      <c r="N51" s="7"/>
      <c r="O51" s="7"/>
      <c r="P51" s="7"/>
      <c r="Q51" s="7"/>
      <c r="R51" s="7"/>
      <c r="S51" s="7"/>
      <c r="T51" s="7"/>
      <c r="U51" s="7"/>
      <c r="V51" s="7"/>
      <c r="W51" s="7"/>
      <c r="X51" s="7"/>
    </row>
    <row r="52" spans="1:24" x14ac:dyDescent="0.2">
      <c r="A52" s="7"/>
      <c r="B52" s="7"/>
      <c r="C52" s="7"/>
      <c r="D52" s="7"/>
      <c r="E52" s="7"/>
      <c r="F52" s="7"/>
      <c r="G52" s="7"/>
      <c r="H52" s="7"/>
      <c r="I52" s="7"/>
      <c r="J52" s="7"/>
      <c r="K52" s="7"/>
      <c r="L52" s="7"/>
      <c r="M52" s="7"/>
      <c r="N52" s="7"/>
      <c r="O52" s="7"/>
      <c r="P52" s="7"/>
      <c r="Q52" s="7"/>
      <c r="R52" s="7"/>
      <c r="S52" s="7"/>
      <c r="T52" s="7"/>
      <c r="U52" s="7"/>
      <c r="V52" s="7"/>
      <c r="W52" s="7"/>
      <c r="X52" s="7"/>
    </row>
    <row r="53" spans="1:24" x14ac:dyDescent="0.2">
      <c r="A53" s="7"/>
      <c r="B53" s="7"/>
      <c r="C53" s="7"/>
      <c r="D53" s="7"/>
      <c r="E53" s="7"/>
      <c r="F53" s="7"/>
      <c r="G53" s="7"/>
      <c r="H53" s="7"/>
      <c r="I53" s="7"/>
      <c r="J53" s="7"/>
      <c r="K53" s="7"/>
      <c r="L53" s="7"/>
      <c r="M53" s="7"/>
      <c r="N53" s="7"/>
      <c r="O53" s="7"/>
      <c r="P53" s="7"/>
      <c r="Q53" s="7"/>
      <c r="R53" s="7"/>
      <c r="S53" s="7"/>
      <c r="T53" s="7"/>
      <c r="U53" s="7"/>
      <c r="V53" s="7"/>
      <c r="W53" s="7"/>
      <c r="X53" s="7"/>
    </row>
    <row r="54" spans="1:24" x14ac:dyDescent="0.2">
      <c r="A54" s="7"/>
      <c r="B54" s="7"/>
      <c r="C54" s="7"/>
      <c r="D54" s="7"/>
      <c r="E54" s="7"/>
      <c r="F54" s="7"/>
      <c r="G54" s="7"/>
      <c r="H54" s="7"/>
      <c r="I54" s="7"/>
      <c r="J54" s="7"/>
      <c r="K54" s="7"/>
      <c r="L54" s="7"/>
      <c r="M54" s="7"/>
      <c r="N54" s="7"/>
      <c r="O54" s="7"/>
      <c r="P54" s="7"/>
      <c r="Q54" s="7"/>
      <c r="R54" s="7"/>
      <c r="S54" s="7"/>
      <c r="T54" s="7"/>
      <c r="U54" s="7"/>
      <c r="V54" s="7"/>
      <c r="W54" s="7"/>
      <c r="X54" s="7"/>
    </row>
  </sheetData>
  <sheetProtection algorithmName="SHA-512" hashValue="4PbwYO1xLyY3COeQ2PCNStdttZ8jkdK5QTwB736pj6o6kI9slNLKCGt/paAGe2UNBuESIiY39Z/XS/cj4xhe5g==" saltValue="Jntmr09d6/J4UKRPnsut1Q==" spinCount="100000" sheet="1" objects="1" scenarios="1"/>
  <pageMargins left="0.7" right="0.7" top="0.75" bottom="0.75" header="0.3" footer="0.3"/>
  <pageSetup scale="45"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E55"/>
  <sheetViews>
    <sheetView workbookViewId="0">
      <selection activeCell="D1" sqref="D1"/>
    </sheetView>
  </sheetViews>
  <sheetFormatPr baseColWidth="10" defaultRowHeight="12.75" x14ac:dyDescent="0.2"/>
  <cols>
    <col min="1" max="1" width="78" bestFit="1" customWidth="1"/>
    <col min="2" max="2" width="18.85546875" bestFit="1" customWidth="1"/>
    <col min="3" max="3" width="36.7109375" bestFit="1" customWidth="1"/>
    <col min="4" max="4" width="16.85546875" bestFit="1" customWidth="1"/>
    <col min="5" max="5" width="0" hidden="1" customWidth="1"/>
  </cols>
  <sheetData>
    <row r="1" spans="1:5" x14ac:dyDescent="0.2">
      <c r="A1" s="15" t="s">
        <v>454</v>
      </c>
      <c r="B1" s="15" t="s">
        <v>329</v>
      </c>
      <c r="C1" s="15" t="s">
        <v>347</v>
      </c>
      <c r="D1" s="15" t="s">
        <v>399</v>
      </c>
      <c r="E1" s="15" t="s">
        <v>500</v>
      </c>
    </row>
    <row r="2" spans="1:5" x14ac:dyDescent="0.2">
      <c r="A2" s="14" t="s">
        <v>383</v>
      </c>
      <c r="B2" s="14" t="s">
        <v>453</v>
      </c>
      <c r="C2" s="14" t="s">
        <v>359</v>
      </c>
      <c r="D2" s="14" t="s">
        <v>417</v>
      </c>
    </row>
    <row r="3" spans="1:5" x14ac:dyDescent="0.2">
      <c r="A3" s="14" t="s">
        <v>369</v>
      </c>
      <c r="B3" s="14" t="s">
        <v>453</v>
      </c>
      <c r="C3" s="14" t="s">
        <v>356</v>
      </c>
      <c r="D3" s="14" t="s">
        <v>434</v>
      </c>
    </row>
    <row r="4" spans="1:5" x14ac:dyDescent="0.2">
      <c r="A4" s="14" t="s">
        <v>374</v>
      </c>
      <c r="B4" s="14" t="s">
        <v>453</v>
      </c>
      <c r="C4" s="14" t="s">
        <v>352</v>
      </c>
      <c r="D4" s="14" t="s">
        <v>437</v>
      </c>
    </row>
    <row r="5" spans="1:5" x14ac:dyDescent="0.2">
      <c r="A5" s="14" t="s">
        <v>393</v>
      </c>
      <c r="B5" s="14" t="s">
        <v>453</v>
      </c>
      <c r="C5" s="14" t="s">
        <v>355</v>
      </c>
      <c r="D5" s="14" t="s">
        <v>447</v>
      </c>
    </row>
    <row r="6" spans="1:5" x14ac:dyDescent="0.2">
      <c r="A6" s="14" t="s">
        <v>334</v>
      </c>
      <c r="B6" s="14" t="s">
        <v>452</v>
      </c>
      <c r="C6" s="14" t="s">
        <v>349</v>
      </c>
      <c r="D6" s="14" t="s">
        <v>420</v>
      </c>
    </row>
    <row r="7" spans="1:5" x14ac:dyDescent="0.2">
      <c r="A7" s="14" t="s">
        <v>332</v>
      </c>
      <c r="B7" s="14" t="s">
        <v>452</v>
      </c>
      <c r="C7" s="14" t="s">
        <v>348</v>
      </c>
      <c r="D7" s="14" t="s">
        <v>418</v>
      </c>
    </row>
    <row r="8" spans="1:5" x14ac:dyDescent="0.2">
      <c r="A8" s="17" t="s">
        <v>395</v>
      </c>
      <c r="B8" s="17" t="s">
        <v>453</v>
      </c>
      <c r="C8" s="17" t="s">
        <v>355</v>
      </c>
      <c r="D8" s="17" t="s">
        <v>449</v>
      </c>
      <c r="E8" s="36" t="s">
        <v>499</v>
      </c>
    </row>
    <row r="9" spans="1:5" x14ac:dyDescent="0.2">
      <c r="A9" s="14" t="s">
        <v>375</v>
      </c>
      <c r="B9" s="14" t="s">
        <v>453</v>
      </c>
      <c r="C9" s="14" t="s">
        <v>352</v>
      </c>
      <c r="D9" s="14" t="s">
        <v>414</v>
      </c>
      <c r="E9" s="37"/>
    </row>
    <row r="10" spans="1:5" x14ac:dyDescent="0.2">
      <c r="A10" s="14" t="s">
        <v>396</v>
      </c>
      <c r="B10" s="14" t="s">
        <v>453</v>
      </c>
      <c r="C10" s="14" t="s">
        <v>355</v>
      </c>
      <c r="D10" s="14" t="s">
        <v>450</v>
      </c>
    </row>
    <row r="11" spans="1:5" x14ac:dyDescent="0.2">
      <c r="A11" s="14" t="s">
        <v>391</v>
      </c>
      <c r="B11" s="14" t="s">
        <v>453</v>
      </c>
      <c r="C11" s="14" t="s">
        <v>354</v>
      </c>
      <c r="D11" s="14" t="s">
        <v>445</v>
      </c>
    </row>
    <row r="12" spans="1:5" x14ac:dyDescent="0.2">
      <c r="A12" s="14" t="s">
        <v>394</v>
      </c>
      <c r="B12" s="14" t="s">
        <v>453</v>
      </c>
      <c r="C12" s="14" t="s">
        <v>355</v>
      </c>
      <c r="D12" s="14" t="s">
        <v>448</v>
      </c>
    </row>
    <row r="13" spans="1:5" x14ac:dyDescent="0.2">
      <c r="A13" s="17" t="s">
        <v>397</v>
      </c>
      <c r="B13" s="17" t="s">
        <v>453</v>
      </c>
      <c r="C13" s="17" t="s">
        <v>355</v>
      </c>
      <c r="D13" s="17" t="s">
        <v>451</v>
      </c>
      <c r="E13" s="36" t="s">
        <v>499</v>
      </c>
    </row>
    <row r="14" spans="1:5" x14ac:dyDescent="0.2">
      <c r="A14" s="14" t="s">
        <v>389</v>
      </c>
      <c r="B14" s="14" t="s">
        <v>453</v>
      </c>
      <c r="C14" s="14" t="s">
        <v>354</v>
      </c>
      <c r="D14" s="14" t="s">
        <v>443</v>
      </c>
    </row>
    <row r="15" spans="1:5" x14ac:dyDescent="0.2">
      <c r="A15" s="14" t="s">
        <v>372</v>
      </c>
      <c r="B15" s="14" t="s">
        <v>453</v>
      </c>
      <c r="C15" s="14" t="s">
        <v>352</v>
      </c>
      <c r="D15" s="14" t="s">
        <v>425</v>
      </c>
    </row>
    <row r="16" spans="1:5" x14ac:dyDescent="0.2">
      <c r="A16" s="14" t="s">
        <v>382</v>
      </c>
      <c r="B16" s="14" t="s">
        <v>453</v>
      </c>
      <c r="C16" s="14" t="s">
        <v>359</v>
      </c>
      <c r="D16" s="14" t="s">
        <v>416</v>
      </c>
    </row>
    <row r="17" spans="1:5" x14ac:dyDescent="0.2">
      <c r="A17" s="14" t="s">
        <v>364</v>
      </c>
      <c r="B17" s="14" t="s">
        <v>453</v>
      </c>
      <c r="C17" s="14" t="s">
        <v>350</v>
      </c>
      <c r="D17" s="14" t="s">
        <v>432</v>
      </c>
    </row>
    <row r="18" spans="1:5" x14ac:dyDescent="0.2">
      <c r="A18" s="14" t="s">
        <v>380</v>
      </c>
      <c r="B18" s="14" t="s">
        <v>453</v>
      </c>
      <c r="C18" s="14" t="s">
        <v>359</v>
      </c>
      <c r="D18" s="14" t="s">
        <v>439</v>
      </c>
      <c r="E18" s="37"/>
    </row>
    <row r="19" spans="1:5" x14ac:dyDescent="0.2">
      <c r="A19" s="14" t="s">
        <v>376</v>
      </c>
      <c r="B19" s="14" t="s">
        <v>453</v>
      </c>
      <c r="C19" s="14" t="s">
        <v>352</v>
      </c>
      <c r="D19" s="14" t="s">
        <v>426</v>
      </c>
    </row>
    <row r="20" spans="1:5" x14ac:dyDescent="0.2">
      <c r="A20" s="14" t="s">
        <v>370</v>
      </c>
      <c r="B20" s="14" t="s">
        <v>453</v>
      </c>
      <c r="C20" s="14" t="s">
        <v>357</v>
      </c>
      <c r="D20" s="14" t="s">
        <v>435</v>
      </c>
    </row>
    <row r="21" spans="1:5" x14ac:dyDescent="0.2">
      <c r="A21" s="17" t="s">
        <v>385</v>
      </c>
      <c r="B21" s="17" t="s">
        <v>453</v>
      </c>
      <c r="C21" s="17" t="s">
        <v>353</v>
      </c>
      <c r="D21" s="17" t="s">
        <v>441</v>
      </c>
      <c r="E21" s="36" t="s">
        <v>499</v>
      </c>
    </row>
    <row r="22" spans="1:5" x14ac:dyDescent="0.2">
      <c r="A22" s="18" t="s">
        <v>398</v>
      </c>
      <c r="B22" s="18" t="s">
        <v>398</v>
      </c>
      <c r="C22" s="18" t="s">
        <v>398</v>
      </c>
      <c r="D22" s="18" t="s">
        <v>102</v>
      </c>
      <c r="E22" s="38" t="s">
        <v>499</v>
      </c>
    </row>
    <row r="23" spans="1:5" x14ac:dyDescent="0.2">
      <c r="A23" s="14" t="s">
        <v>377</v>
      </c>
      <c r="B23" s="14" t="s">
        <v>453</v>
      </c>
      <c r="C23" s="14" t="s">
        <v>358</v>
      </c>
      <c r="D23" s="14" t="s">
        <v>438</v>
      </c>
    </row>
    <row r="24" spans="1:5" x14ac:dyDescent="0.2">
      <c r="A24" s="14" t="s">
        <v>363</v>
      </c>
      <c r="B24" s="14" t="s">
        <v>453</v>
      </c>
      <c r="C24" s="14" t="s">
        <v>349</v>
      </c>
      <c r="D24" s="14" t="s">
        <v>422</v>
      </c>
    </row>
    <row r="25" spans="1:5" x14ac:dyDescent="0.2">
      <c r="A25" s="14" t="s">
        <v>379</v>
      </c>
      <c r="B25" s="14" t="s">
        <v>453</v>
      </c>
      <c r="C25" s="14" t="s">
        <v>359</v>
      </c>
      <c r="D25" s="14" t="s">
        <v>428</v>
      </c>
    </row>
    <row r="26" spans="1:5" x14ac:dyDescent="0.2">
      <c r="A26" s="14" t="s">
        <v>386</v>
      </c>
      <c r="B26" s="14" t="s">
        <v>453</v>
      </c>
      <c r="C26" s="14" t="s">
        <v>353</v>
      </c>
      <c r="D26" s="14" t="s">
        <v>442</v>
      </c>
    </row>
    <row r="27" spans="1:5" x14ac:dyDescent="0.2">
      <c r="A27" s="14" t="s">
        <v>378</v>
      </c>
      <c r="B27" s="14" t="s">
        <v>453</v>
      </c>
      <c r="C27" s="14" t="s">
        <v>359</v>
      </c>
      <c r="D27" s="14" t="s">
        <v>427</v>
      </c>
    </row>
    <row r="28" spans="1:5" x14ac:dyDescent="0.2">
      <c r="A28" s="14" t="s">
        <v>368</v>
      </c>
      <c r="B28" s="14" t="s">
        <v>453</v>
      </c>
      <c r="C28" s="14" t="s">
        <v>356</v>
      </c>
      <c r="D28" s="14" t="s">
        <v>424</v>
      </c>
    </row>
    <row r="29" spans="1:5" x14ac:dyDescent="0.2">
      <c r="A29" s="14" t="s">
        <v>388</v>
      </c>
      <c r="B29" s="14" t="s">
        <v>453</v>
      </c>
      <c r="C29" s="14" t="s">
        <v>354</v>
      </c>
      <c r="D29" s="14" t="s">
        <v>430</v>
      </c>
    </row>
    <row r="30" spans="1:5" x14ac:dyDescent="0.2">
      <c r="A30" s="14" t="s">
        <v>367</v>
      </c>
      <c r="B30" s="14" t="s">
        <v>453</v>
      </c>
      <c r="C30" s="14" t="s">
        <v>356</v>
      </c>
      <c r="D30" s="14" t="s">
        <v>433</v>
      </c>
      <c r="E30" s="37"/>
    </row>
    <row r="31" spans="1:5" x14ac:dyDescent="0.2">
      <c r="A31" s="14" t="s">
        <v>384</v>
      </c>
      <c r="B31" s="14" t="s">
        <v>453</v>
      </c>
      <c r="C31" s="14" t="s">
        <v>353</v>
      </c>
      <c r="D31" s="14" t="s">
        <v>440</v>
      </c>
    </row>
    <row r="32" spans="1:5" x14ac:dyDescent="0.2">
      <c r="A32" s="14" t="s">
        <v>366</v>
      </c>
      <c r="B32" s="14" t="s">
        <v>453</v>
      </c>
      <c r="C32" s="14" t="s">
        <v>350</v>
      </c>
      <c r="D32" s="14" t="s">
        <v>412</v>
      </c>
    </row>
    <row r="33" spans="1:5" x14ac:dyDescent="0.2">
      <c r="A33" s="14" t="s">
        <v>381</v>
      </c>
      <c r="B33" s="14" t="s">
        <v>453</v>
      </c>
      <c r="C33" s="14" t="s">
        <v>359</v>
      </c>
      <c r="D33" s="14" t="s">
        <v>415</v>
      </c>
    </row>
    <row r="34" spans="1:5" x14ac:dyDescent="0.2">
      <c r="A34" s="14" t="s">
        <v>341</v>
      </c>
      <c r="B34" s="14" t="s">
        <v>452</v>
      </c>
      <c r="C34" s="14" t="s">
        <v>353</v>
      </c>
      <c r="D34" s="14" t="s">
        <v>408</v>
      </c>
    </row>
    <row r="35" spans="1:5" x14ac:dyDescent="0.2">
      <c r="A35" s="14" t="s">
        <v>340</v>
      </c>
      <c r="B35" s="14" t="s">
        <v>452</v>
      </c>
      <c r="C35" s="14" t="s">
        <v>359</v>
      </c>
      <c r="D35" s="14" t="s">
        <v>407</v>
      </c>
    </row>
    <row r="36" spans="1:5" x14ac:dyDescent="0.2">
      <c r="A36" s="14" t="s">
        <v>337</v>
      </c>
      <c r="B36" s="14" t="s">
        <v>452</v>
      </c>
      <c r="C36" s="14" t="s">
        <v>356</v>
      </c>
      <c r="D36" s="14" t="s">
        <v>403</v>
      </c>
    </row>
    <row r="37" spans="1:5" x14ac:dyDescent="0.2">
      <c r="A37" s="14" t="s">
        <v>333</v>
      </c>
      <c r="B37" s="14" t="s">
        <v>452</v>
      </c>
      <c r="C37" s="14" t="s">
        <v>349</v>
      </c>
      <c r="D37" s="14" t="s">
        <v>419</v>
      </c>
    </row>
    <row r="38" spans="1:5" x14ac:dyDescent="0.2">
      <c r="A38" s="14" t="s">
        <v>335</v>
      </c>
      <c r="B38" s="14" t="s">
        <v>452</v>
      </c>
      <c r="C38" s="14" t="s">
        <v>350</v>
      </c>
      <c r="D38" s="14" t="s">
        <v>401</v>
      </c>
    </row>
    <row r="39" spans="1:5" x14ac:dyDescent="0.2">
      <c r="A39" s="14" t="s">
        <v>343</v>
      </c>
      <c r="B39" s="14" t="s">
        <v>452</v>
      </c>
      <c r="C39" s="14" t="s">
        <v>355</v>
      </c>
      <c r="D39" s="14" t="s">
        <v>431</v>
      </c>
    </row>
    <row r="40" spans="1:5" x14ac:dyDescent="0.2">
      <c r="A40" s="14" t="s">
        <v>339</v>
      </c>
      <c r="B40" s="14" t="s">
        <v>452</v>
      </c>
      <c r="C40" s="14" t="s">
        <v>358</v>
      </c>
      <c r="D40" s="14" t="s">
        <v>406</v>
      </c>
    </row>
    <row r="41" spans="1:5" x14ac:dyDescent="0.2">
      <c r="A41" s="14" t="s">
        <v>342</v>
      </c>
      <c r="B41" s="14" t="s">
        <v>452</v>
      </c>
      <c r="C41" s="14" t="s">
        <v>354</v>
      </c>
      <c r="D41" s="14" t="s">
        <v>409</v>
      </c>
    </row>
    <row r="42" spans="1:5" x14ac:dyDescent="0.2">
      <c r="A42" s="14" t="s">
        <v>344</v>
      </c>
      <c r="B42" s="14" t="s">
        <v>452</v>
      </c>
      <c r="C42" s="14" t="s">
        <v>360</v>
      </c>
      <c r="D42" s="14" t="s">
        <v>409</v>
      </c>
      <c r="E42" s="37"/>
    </row>
    <row r="43" spans="1:5" x14ac:dyDescent="0.2">
      <c r="A43" s="14" t="s">
        <v>336</v>
      </c>
      <c r="B43" s="14" t="s">
        <v>452</v>
      </c>
      <c r="C43" s="14" t="s">
        <v>351</v>
      </c>
      <c r="D43" s="14" t="s">
        <v>402</v>
      </c>
    </row>
    <row r="44" spans="1:5" x14ac:dyDescent="0.2">
      <c r="A44" s="14" t="s">
        <v>338</v>
      </c>
      <c r="B44" s="14" t="s">
        <v>452</v>
      </c>
      <c r="C44" s="14" t="s">
        <v>352</v>
      </c>
      <c r="D44" s="14" t="s">
        <v>405</v>
      </c>
    </row>
    <row r="45" spans="1:5" x14ac:dyDescent="0.2">
      <c r="A45" s="14" t="s">
        <v>345</v>
      </c>
      <c r="B45" s="14" t="s">
        <v>452</v>
      </c>
      <c r="C45" s="14" t="s">
        <v>361</v>
      </c>
      <c r="D45" s="14" t="s">
        <v>410</v>
      </c>
    </row>
    <row r="46" spans="1:5" x14ac:dyDescent="0.2">
      <c r="A46" s="17" t="s">
        <v>47</v>
      </c>
      <c r="B46" s="17" t="s">
        <v>452</v>
      </c>
      <c r="C46" s="17" t="s">
        <v>357</v>
      </c>
      <c r="D46" s="17" t="s">
        <v>404</v>
      </c>
      <c r="E46" s="36" t="s">
        <v>499</v>
      </c>
    </row>
    <row r="47" spans="1:5" x14ac:dyDescent="0.2">
      <c r="A47" s="14" t="s">
        <v>331</v>
      </c>
      <c r="B47" s="14" t="s">
        <v>452</v>
      </c>
      <c r="C47" s="14" t="s">
        <v>348</v>
      </c>
      <c r="D47" s="14" t="s">
        <v>400</v>
      </c>
    </row>
    <row r="48" spans="1:5" x14ac:dyDescent="0.2">
      <c r="A48" s="17" t="s">
        <v>373</v>
      </c>
      <c r="B48" s="17" t="s">
        <v>453</v>
      </c>
      <c r="C48" s="17" t="s">
        <v>352</v>
      </c>
      <c r="D48" s="17" t="s">
        <v>436</v>
      </c>
      <c r="E48" s="36" t="s">
        <v>499</v>
      </c>
    </row>
    <row r="49" spans="1:5" x14ac:dyDescent="0.2">
      <c r="A49" s="14" t="s">
        <v>346</v>
      </c>
      <c r="B49" s="14" t="s">
        <v>452</v>
      </c>
      <c r="C49" s="14" t="s">
        <v>362</v>
      </c>
      <c r="D49" s="14" t="s">
        <v>411</v>
      </c>
    </row>
    <row r="50" spans="1:5" x14ac:dyDescent="0.2">
      <c r="A50" s="14" t="s">
        <v>390</v>
      </c>
      <c r="B50" s="14" t="s">
        <v>453</v>
      </c>
      <c r="C50" s="14" t="s">
        <v>354</v>
      </c>
      <c r="D50" s="14" t="s">
        <v>444</v>
      </c>
    </row>
    <row r="51" spans="1:5" x14ac:dyDescent="0.2">
      <c r="A51" s="14" t="s">
        <v>365</v>
      </c>
      <c r="B51" s="14" t="s">
        <v>453</v>
      </c>
      <c r="C51" s="14" t="s">
        <v>350</v>
      </c>
      <c r="D51" s="14" t="s">
        <v>423</v>
      </c>
    </row>
    <row r="52" spans="1:5" x14ac:dyDescent="0.2">
      <c r="A52" s="17" t="s">
        <v>51</v>
      </c>
      <c r="B52" s="17" t="s">
        <v>452</v>
      </c>
      <c r="C52" s="17" t="s">
        <v>361</v>
      </c>
      <c r="D52" s="17" t="s">
        <v>421</v>
      </c>
      <c r="E52" s="19" t="s">
        <v>499</v>
      </c>
    </row>
    <row r="53" spans="1:5" x14ac:dyDescent="0.2">
      <c r="A53" s="14" t="s">
        <v>387</v>
      </c>
      <c r="B53" s="14" t="s">
        <v>453</v>
      </c>
      <c r="C53" s="14" t="s">
        <v>354</v>
      </c>
      <c r="D53" s="14" t="s">
        <v>429</v>
      </c>
    </row>
    <row r="54" spans="1:5" x14ac:dyDescent="0.2">
      <c r="A54" s="14" t="s">
        <v>392</v>
      </c>
      <c r="B54" s="14" t="s">
        <v>453</v>
      </c>
      <c r="C54" s="14" t="s">
        <v>355</v>
      </c>
      <c r="D54" s="14" t="s">
        <v>446</v>
      </c>
      <c r="E54" s="37"/>
    </row>
    <row r="55" spans="1:5" x14ac:dyDescent="0.2">
      <c r="A55" s="14" t="s">
        <v>371</v>
      </c>
      <c r="B55" s="14" t="s">
        <v>453</v>
      </c>
      <c r="C55" s="14" t="s">
        <v>357</v>
      </c>
      <c r="D55" s="14" t="s">
        <v>413</v>
      </c>
      <c r="E55" s="37"/>
    </row>
  </sheetData>
  <sheetProtection algorithmName="SHA-512" hashValue="Wxmxr9ugMXppks8hR6WZOpyOG8Q98w+qOT4UnsnJxc1Xt/xZSUa1YIBToDZbf0dXub9T4qbQHcwWlXdCJBHCiA==" saltValue="A5YCzMcCQ0KopKVSV8EyUQ==" spinCount="100000" sheet="1" objects="1" scenarios="1"/>
  <autoFilter ref="A1:E55">
    <sortState ref="A2:E55">
      <sortCondition ref="D1:D55"/>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E253"/>
  <sheetViews>
    <sheetView zoomScale="70" zoomScaleNormal="70" workbookViewId="0">
      <selection activeCell="D57" sqref="D57"/>
    </sheetView>
  </sheetViews>
  <sheetFormatPr baseColWidth="10" defaultColWidth="8.28515625" defaultRowHeight="12.75" x14ac:dyDescent="0.2"/>
  <cols>
    <col min="1" max="2" width="14.42578125" customWidth="1"/>
    <col min="3" max="4" width="14.140625" customWidth="1"/>
    <col min="5" max="30" width="14.42578125" customWidth="1"/>
    <col min="32" max="262" width="14.42578125" customWidth="1"/>
  </cols>
  <sheetData>
    <row r="1" spans="1:31" ht="20.100000000000001" customHeight="1" x14ac:dyDescent="0.2">
      <c r="A1" s="2" t="s">
        <v>0</v>
      </c>
      <c r="B1" s="2" t="s">
        <v>329</v>
      </c>
      <c r="C1" s="2" t="s">
        <v>347</v>
      </c>
      <c r="D1" s="2" t="s">
        <v>555</v>
      </c>
      <c r="E1" s="2" t="s">
        <v>1</v>
      </c>
      <c r="F1" s="2" t="s">
        <v>2</v>
      </c>
      <c r="G1" s="2" t="s">
        <v>3</v>
      </c>
      <c r="H1" s="2" t="s">
        <v>4</v>
      </c>
      <c r="I1" s="2" t="s">
        <v>5</v>
      </c>
      <c r="J1" s="2" t="s">
        <v>6</v>
      </c>
      <c r="K1" s="2" t="s">
        <v>7</v>
      </c>
      <c r="L1" s="2" t="s">
        <v>8</v>
      </c>
      <c r="M1" s="2" t="s">
        <v>9</v>
      </c>
      <c r="N1" s="2" t="s">
        <v>556</v>
      </c>
      <c r="O1" s="2" t="s">
        <v>557</v>
      </c>
      <c r="P1" s="2" t="s">
        <v>10</v>
      </c>
      <c r="Q1" s="2" t="s">
        <v>11</v>
      </c>
      <c r="R1" s="2" t="s">
        <v>558</v>
      </c>
      <c r="S1" s="2" t="s">
        <v>12</v>
      </c>
      <c r="T1" s="2" t="s">
        <v>13</v>
      </c>
      <c r="U1" s="2" t="s">
        <v>14</v>
      </c>
      <c r="V1" s="2" t="s">
        <v>15</v>
      </c>
      <c r="W1" s="2" t="s">
        <v>559</v>
      </c>
      <c r="X1" s="2" t="s">
        <v>16</v>
      </c>
      <c r="Y1" s="2" t="s">
        <v>17</v>
      </c>
      <c r="Z1" s="2" t="s">
        <v>18</v>
      </c>
      <c r="AA1" s="2" t="s">
        <v>19</v>
      </c>
      <c r="AB1" s="2" t="s">
        <v>20</v>
      </c>
      <c r="AC1" s="2" t="s">
        <v>21</v>
      </c>
      <c r="AD1" s="2" t="s">
        <v>22</v>
      </c>
      <c r="AE1" s="2" t="s">
        <v>328</v>
      </c>
    </row>
    <row r="2" spans="1:31" ht="21" hidden="1" customHeight="1" x14ac:dyDescent="0.2">
      <c r="A2" s="1" t="s">
        <v>51</v>
      </c>
      <c r="B2" s="1" t="s">
        <v>452</v>
      </c>
      <c r="C2" s="1" t="s">
        <v>361</v>
      </c>
      <c r="D2" s="1" t="s">
        <v>560</v>
      </c>
      <c r="E2" s="1" t="s">
        <v>24</v>
      </c>
      <c r="F2" s="1" t="s">
        <v>80</v>
      </c>
      <c r="G2" s="1" t="s">
        <v>81</v>
      </c>
      <c r="H2" s="1" t="s">
        <v>516</v>
      </c>
      <c r="I2" s="1" t="s">
        <v>82</v>
      </c>
      <c r="J2" s="1" t="s">
        <v>83</v>
      </c>
      <c r="K2" s="1" t="s">
        <v>84</v>
      </c>
      <c r="L2" s="1" t="s">
        <v>49</v>
      </c>
      <c r="M2" s="1" t="s">
        <v>49</v>
      </c>
      <c r="N2" s="1" t="s">
        <v>39</v>
      </c>
      <c r="O2" s="1" t="s">
        <v>28</v>
      </c>
      <c r="P2" s="1" t="s">
        <v>28</v>
      </c>
      <c r="Q2" s="1" t="s">
        <v>45</v>
      </c>
      <c r="R2" s="1" t="s">
        <v>85</v>
      </c>
      <c r="S2" s="1" t="s">
        <v>549</v>
      </c>
      <c r="T2" s="1" t="s">
        <v>40</v>
      </c>
      <c r="U2" s="1">
        <v>4392923000</v>
      </c>
      <c r="V2" s="1">
        <v>0</v>
      </c>
      <c r="W2" s="1">
        <v>2013</v>
      </c>
      <c r="X2" s="1" t="s">
        <v>561</v>
      </c>
      <c r="Y2" s="1" t="s">
        <v>31</v>
      </c>
      <c r="Z2" s="1">
        <v>2</v>
      </c>
      <c r="AA2" s="1" t="s">
        <v>45</v>
      </c>
      <c r="AB2" s="1" t="s">
        <v>86</v>
      </c>
      <c r="AC2" s="1" t="s">
        <v>87</v>
      </c>
      <c r="AD2" s="1" t="s">
        <v>88</v>
      </c>
      <c r="AE2" s="14" t="s">
        <v>421</v>
      </c>
    </row>
    <row r="3" spans="1:31" ht="21" hidden="1" customHeight="1" x14ac:dyDescent="0.2">
      <c r="A3" s="1" t="s">
        <v>51</v>
      </c>
      <c r="B3" s="1" t="s">
        <v>452</v>
      </c>
      <c r="C3" s="1" t="s">
        <v>361</v>
      </c>
      <c r="D3" s="1" t="s">
        <v>560</v>
      </c>
      <c r="E3" s="1" t="s">
        <v>52</v>
      </c>
      <c r="F3" s="1" t="s">
        <v>74</v>
      </c>
      <c r="G3" s="1" t="s">
        <v>26</v>
      </c>
      <c r="H3" s="1" t="s">
        <v>45</v>
      </c>
      <c r="I3" s="1" t="s">
        <v>25</v>
      </c>
      <c r="J3" s="1" t="s">
        <v>26</v>
      </c>
      <c r="K3" s="1" t="s">
        <v>26</v>
      </c>
      <c r="L3" s="1" t="s">
        <v>26</v>
      </c>
      <c r="M3" s="1" t="s">
        <v>26</v>
      </c>
      <c r="N3" s="1" t="s">
        <v>26</v>
      </c>
      <c r="O3" s="1" t="s">
        <v>26</v>
      </c>
      <c r="P3" s="1" t="s">
        <v>26</v>
      </c>
      <c r="Q3" s="1" t="s">
        <v>45</v>
      </c>
      <c r="R3" s="1" t="s">
        <v>26</v>
      </c>
      <c r="S3" s="1" t="s">
        <v>45</v>
      </c>
      <c r="T3" s="1" t="s">
        <v>26</v>
      </c>
      <c r="U3" s="1">
        <v>0</v>
      </c>
      <c r="V3" s="1">
        <v>0</v>
      </c>
      <c r="W3" s="1">
        <v>0</v>
      </c>
      <c r="X3" s="1" t="s">
        <v>26</v>
      </c>
      <c r="Y3" s="1" t="s">
        <v>45</v>
      </c>
      <c r="Z3" s="1">
        <v>1</v>
      </c>
      <c r="AA3" s="1" t="s">
        <v>45</v>
      </c>
      <c r="AB3" s="1" t="s">
        <v>26</v>
      </c>
      <c r="AC3" s="1" t="s">
        <v>26</v>
      </c>
      <c r="AD3" s="1" t="s">
        <v>26</v>
      </c>
      <c r="AE3" s="14" t="s">
        <v>421</v>
      </c>
    </row>
    <row r="4" spans="1:31" ht="21" hidden="1" customHeight="1" x14ac:dyDescent="0.2">
      <c r="A4" s="1" t="s">
        <v>51</v>
      </c>
      <c r="B4" s="1" t="s">
        <v>452</v>
      </c>
      <c r="C4" s="1" t="s">
        <v>361</v>
      </c>
      <c r="D4" s="1" t="s">
        <v>560</v>
      </c>
      <c r="E4" s="1" t="s">
        <v>52</v>
      </c>
      <c r="F4" s="1" t="s">
        <v>73</v>
      </c>
      <c r="G4" s="1" t="s">
        <v>26</v>
      </c>
      <c r="H4" s="1" t="s">
        <v>45</v>
      </c>
      <c r="I4" s="1" t="s">
        <v>25</v>
      </c>
      <c r="J4" s="1" t="s">
        <v>26</v>
      </c>
      <c r="K4" s="1" t="s">
        <v>26</v>
      </c>
      <c r="L4" s="1" t="s">
        <v>26</v>
      </c>
      <c r="M4" s="1" t="s">
        <v>26</v>
      </c>
      <c r="N4" s="1" t="s">
        <v>26</v>
      </c>
      <c r="O4" s="1" t="s">
        <v>26</v>
      </c>
      <c r="P4" s="1" t="s">
        <v>26</v>
      </c>
      <c r="Q4" s="1" t="s">
        <v>45</v>
      </c>
      <c r="R4" s="1" t="s">
        <v>26</v>
      </c>
      <c r="S4" s="1" t="s">
        <v>45</v>
      </c>
      <c r="T4" s="1" t="s">
        <v>26</v>
      </c>
      <c r="U4" s="1">
        <v>0</v>
      </c>
      <c r="V4" s="1">
        <v>0</v>
      </c>
      <c r="W4" s="1">
        <v>0</v>
      </c>
      <c r="X4" s="1" t="s">
        <v>26</v>
      </c>
      <c r="Y4" s="1" t="s">
        <v>45</v>
      </c>
      <c r="Z4" s="1">
        <v>1</v>
      </c>
      <c r="AA4" s="1" t="s">
        <v>45</v>
      </c>
      <c r="AB4" s="1" t="s">
        <v>26</v>
      </c>
      <c r="AC4" s="1" t="s">
        <v>26</v>
      </c>
      <c r="AD4" s="1" t="s">
        <v>26</v>
      </c>
      <c r="AE4" s="14" t="s">
        <v>421</v>
      </c>
    </row>
    <row r="5" spans="1:31" ht="21" hidden="1" customHeight="1" x14ac:dyDescent="0.2">
      <c r="A5" s="1" t="s">
        <v>51</v>
      </c>
      <c r="B5" s="1" t="s">
        <v>452</v>
      </c>
      <c r="C5" s="1" t="s">
        <v>361</v>
      </c>
      <c r="D5" s="1" t="s">
        <v>560</v>
      </c>
      <c r="E5" s="1" t="s">
        <v>52</v>
      </c>
      <c r="F5" s="1" t="s">
        <v>54</v>
      </c>
      <c r="G5" s="1" t="s">
        <v>26</v>
      </c>
      <c r="H5" s="1" t="s">
        <v>45</v>
      </c>
      <c r="I5" s="1" t="s">
        <v>25</v>
      </c>
      <c r="J5" s="1" t="s">
        <v>26</v>
      </c>
      <c r="K5" s="1" t="s">
        <v>26</v>
      </c>
      <c r="L5" s="1" t="s">
        <v>26</v>
      </c>
      <c r="M5" s="1" t="s">
        <v>26</v>
      </c>
      <c r="N5" s="1" t="s">
        <v>26</v>
      </c>
      <c r="O5" s="1" t="s">
        <v>26</v>
      </c>
      <c r="P5" s="1" t="s">
        <v>26</v>
      </c>
      <c r="Q5" s="1" t="s">
        <v>45</v>
      </c>
      <c r="R5" s="1" t="s">
        <v>26</v>
      </c>
      <c r="S5" s="1" t="s">
        <v>45</v>
      </c>
      <c r="T5" s="1" t="s">
        <v>26</v>
      </c>
      <c r="U5" s="1">
        <v>0</v>
      </c>
      <c r="V5" s="1">
        <v>0</v>
      </c>
      <c r="W5" s="1">
        <v>0</v>
      </c>
      <c r="X5" s="1" t="s">
        <v>26</v>
      </c>
      <c r="Y5" s="1" t="s">
        <v>45</v>
      </c>
      <c r="Z5" s="1">
        <v>1</v>
      </c>
      <c r="AA5" s="1" t="s">
        <v>45</v>
      </c>
      <c r="AB5" s="1" t="s">
        <v>26</v>
      </c>
      <c r="AC5" s="1" t="s">
        <v>26</v>
      </c>
      <c r="AD5" s="1" t="s">
        <v>26</v>
      </c>
      <c r="AE5" s="14" t="s">
        <v>421</v>
      </c>
    </row>
    <row r="6" spans="1:31" ht="21" hidden="1" customHeight="1" x14ac:dyDescent="0.2">
      <c r="A6" s="1" t="s">
        <v>51</v>
      </c>
      <c r="B6" s="1" t="s">
        <v>452</v>
      </c>
      <c r="C6" s="1" t="s">
        <v>361</v>
      </c>
      <c r="D6" s="1" t="s">
        <v>560</v>
      </c>
      <c r="E6" s="1" t="s">
        <v>52</v>
      </c>
      <c r="F6" s="1" t="s">
        <v>53</v>
      </c>
      <c r="G6" s="1" t="s">
        <v>26</v>
      </c>
      <c r="H6" s="1" t="s">
        <v>45</v>
      </c>
      <c r="I6" s="1" t="s">
        <v>25</v>
      </c>
      <c r="J6" s="1" t="s">
        <v>26</v>
      </c>
      <c r="K6" s="1" t="s">
        <v>26</v>
      </c>
      <c r="L6" s="1" t="s">
        <v>26</v>
      </c>
      <c r="M6" s="1" t="s">
        <v>26</v>
      </c>
      <c r="N6" s="1" t="s">
        <v>26</v>
      </c>
      <c r="O6" s="1" t="s">
        <v>26</v>
      </c>
      <c r="P6" s="1" t="s">
        <v>26</v>
      </c>
      <c r="Q6" s="1" t="s">
        <v>45</v>
      </c>
      <c r="R6" s="1" t="s">
        <v>26</v>
      </c>
      <c r="S6" s="1" t="s">
        <v>45</v>
      </c>
      <c r="T6" s="1" t="s">
        <v>26</v>
      </c>
      <c r="U6" s="1">
        <v>0</v>
      </c>
      <c r="V6" s="1">
        <v>0</v>
      </c>
      <c r="W6" s="1">
        <v>0</v>
      </c>
      <c r="X6" s="1" t="s">
        <v>26</v>
      </c>
      <c r="Y6" s="1" t="s">
        <v>45</v>
      </c>
      <c r="Z6" s="1">
        <v>1</v>
      </c>
      <c r="AA6" s="1" t="s">
        <v>45</v>
      </c>
      <c r="AB6" s="1" t="s">
        <v>26</v>
      </c>
      <c r="AC6" s="1" t="s">
        <v>26</v>
      </c>
      <c r="AD6" s="1" t="s">
        <v>26</v>
      </c>
      <c r="AE6" s="14" t="s">
        <v>421</v>
      </c>
    </row>
    <row r="7" spans="1:31" ht="21" hidden="1" customHeight="1" x14ac:dyDescent="0.2">
      <c r="A7" s="1" t="s">
        <v>51</v>
      </c>
      <c r="B7" s="1" t="s">
        <v>452</v>
      </c>
      <c r="C7" s="1" t="s">
        <v>361</v>
      </c>
      <c r="D7" s="1" t="s">
        <v>560</v>
      </c>
      <c r="E7" s="1" t="s">
        <v>52</v>
      </c>
      <c r="F7" s="1" t="s">
        <v>75</v>
      </c>
      <c r="G7" s="1" t="s">
        <v>26</v>
      </c>
      <c r="H7" s="1" t="s">
        <v>45</v>
      </c>
      <c r="I7" s="1" t="s">
        <v>25</v>
      </c>
      <c r="J7" s="1" t="s">
        <v>26</v>
      </c>
      <c r="K7" s="1" t="s">
        <v>26</v>
      </c>
      <c r="L7" s="1" t="s">
        <v>26</v>
      </c>
      <c r="M7" s="1" t="s">
        <v>26</v>
      </c>
      <c r="N7" s="1" t="s">
        <v>26</v>
      </c>
      <c r="O7" s="1" t="s">
        <v>26</v>
      </c>
      <c r="P7" s="1" t="s">
        <v>26</v>
      </c>
      <c r="Q7" s="1" t="s">
        <v>45</v>
      </c>
      <c r="R7" s="1" t="s">
        <v>26</v>
      </c>
      <c r="S7" s="1" t="s">
        <v>45</v>
      </c>
      <c r="T7" s="1" t="s">
        <v>26</v>
      </c>
      <c r="U7" s="1">
        <v>0</v>
      </c>
      <c r="V7" s="1">
        <v>0</v>
      </c>
      <c r="W7" s="1">
        <v>0</v>
      </c>
      <c r="X7" s="1" t="s">
        <v>26</v>
      </c>
      <c r="Y7" s="1" t="s">
        <v>45</v>
      </c>
      <c r="Z7" s="1">
        <v>1</v>
      </c>
      <c r="AA7" s="1" t="s">
        <v>45</v>
      </c>
      <c r="AB7" s="1" t="s">
        <v>26</v>
      </c>
      <c r="AC7" s="1" t="s">
        <v>26</v>
      </c>
      <c r="AD7" s="1" t="s">
        <v>26</v>
      </c>
      <c r="AE7" s="14" t="s">
        <v>421</v>
      </c>
    </row>
    <row r="8" spans="1:31" ht="21" hidden="1" customHeight="1" x14ac:dyDescent="0.2">
      <c r="A8" s="1" t="s">
        <v>51</v>
      </c>
      <c r="B8" s="1" t="s">
        <v>452</v>
      </c>
      <c r="C8" s="1" t="s">
        <v>361</v>
      </c>
      <c r="D8" s="1" t="s">
        <v>560</v>
      </c>
      <c r="E8" s="1" t="s">
        <v>52</v>
      </c>
      <c r="F8" s="1" t="s">
        <v>76</v>
      </c>
      <c r="G8" s="1" t="s">
        <v>26</v>
      </c>
      <c r="H8" s="1" t="s">
        <v>45</v>
      </c>
      <c r="I8" s="1" t="s">
        <v>25</v>
      </c>
      <c r="J8" s="1" t="s">
        <v>26</v>
      </c>
      <c r="K8" s="1" t="s">
        <v>26</v>
      </c>
      <c r="L8" s="1" t="s">
        <v>26</v>
      </c>
      <c r="M8" s="1" t="s">
        <v>26</v>
      </c>
      <c r="N8" s="1" t="s">
        <v>26</v>
      </c>
      <c r="O8" s="1" t="s">
        <v>26</v>
      </c>
      <c r="P8" s="1" t="s">
        <v>26</v>
      </c>
      <c r="Q8" s="1" t="s">
        <v>45</v>
      </c>
      <c r="R8" s="1" t="s">
        <v>26</v>
      </c>
      <c r="S8" s="1" t="s">
        <v>45</v>
      </c>
      <c r="T8" s="1" t="s">
        <v>26</v>
      </c>
      <c r="U8" s="1">
        <v>0</v>
      </c>
      <c r="V8" s="1">
        <v>0</v>
      </c>
      <c r="W8" s="1">
        <v>0</v>
      </c>
      <c r="X8" s="1" t="s">
        <v>26</v>
      </c>
      <c r="Y8" s="1" t="s">
        <v>45</v>
      </c>
      <c r="Z8" s="1">
        <v>1</v>
      </c>
      <c r="AA8" s="1" t="s">
        <v>45</v>
      </c>
      <c r="AB8" s="1" t="s">
        <v>26</v>
      </c>
      <c r="AC8" s="1" t="s">
        <v>26</v>
      </c>
      <c r="AD8" s="1" t="s">
        <v>26</v>
      </c>
      <c r="AE8" s="14" t="s">
        <v>421</v>
      </c>
    </row>
    <row r="9" spans="1:31" ht="21" hidden="1" customHeight="1" x14ac:dyDescent="0.2">
      <c r="A9" s="1" t="s">
        <v>51</v>
      </c>
      <c r="B9" s="1" t="s">
        <v>452</v>
      </c>
      <c r="C9" s="1" t="s">
        <v>361</v>
      </c>
      <c r="D9" s="1" t="s">
        <v>560</v>
      </c>
      <c r="E9" s="1" t="s">
        <v>52</v>
      </c>
      <c r="F9" s="1" t="s">
        <v>79</v>
      </c>
      <c r="G9" s="1" t="s">
        <v>26</v>
      </c>
      <c r="H9" s="1" t="s">
        <v>45</v>
      </c>
      <c r="I9" s="1" t="s">
        <v>25</v>
      </c>
      <c r="J9" s="1" t="s">
        <v>26</v>
      </c>
      <c r="K9" s="1" t="s">
        <v>26</v>
      </c>
      <c r="L9" s="1" t="s">
        <v>26</v>
      </c>
      <c r="M9" s="1" t="s">
        <v>26</v>
      </c>
      <c r="N9" s="1" t="s">
        <v>26</v>
      </c>
      <c r="O9" s="1" t="s">
        <v>26</v>
      </c>
      <c r="P9" s="1" t="s">
        <v>26</v>
      </c>
      <c r="Q9" s="1" t="s">
        <v>45</v>
      </c>
      <c r="R9" s="1" t="s">
        <v>26</v>
      </c>
      <c r="S9" s="1" t="s">
        <v>45</v>
      </c>
      <c r="T9" s="1" t="s">
        <v>26</v>
      </c>
      <c r="U9" s="1">
        <v>0</v>
      </c>
      <c r="V9" s="1">
        <v>0</v>
      </c>
      <c r="W9" s="1">
        <v>0</v>
      </c>
      <c r="X9" s="1" t="s">
        <v>26</v>
      </c>
      <c r="Y9" s="1" t="s">
        <v>45</v>
      </c>
      <c r="Z9" s="1">
        <v>1</v>
      </c>
      <c r="AA9" s="1" t="s">
        <v>45</v>
      </c>
      <c r="AB9" s="1" t="s">
        <v>26</v>
      </c>
      <c r="AC9" s="1" t="s">
        <v>26</v>
      </c>
      <c r="AD9" s="1" t="s">
        <v>26</v>
      </c>
      <c r="AE9" s="14" t="s">
        <v>421</v>
      </c>
    </row>
    <row r="10" spans="1:31" ht="21" hidden="1" customHeight="1" x14ac:dyDescent="0.2">
      <c r="A10" s="1" t="s">
        <v>51</v>
      </c>
      <c r="B10" s="1" t="s">
        <v>452</v>
      </c>
      <c r="C10" s="1" t="s">
        <v>361</v>
      </c>
      <c r="D10" s="1" t="s">
        <v>560</v>
      </c>
      <c r="E10" s="1" t="s">
        <v>52</v>
      </c>
      <c r="F10" s="1" t="s">
        <v>78</v>
      </c>
      <c r="G10" s="1" t="s">
        <v>26</v>
      </c>
      <c r="H10" s="1" t="s">
        <v>45</v>
      </c>
      <c r="I10" s="1" t="s">
        <v>25</v>
      </c>
      <c r="J10" s="1" t="s">
        <v>26</v>
      </c>
      <c r="K10" s="1" t="s">
        <v>26</v>
      </c>
      <c r="L10" s="1" t="s">
        <v>26</v>
      </c>
      <c r="M10" s="1" t="s">
        <v>26</v>
      </c>
      <c r="N10" s="1" t="s">
        <v>26</v>
      </c>
      <c r="O10" s="1" t="s">
        <v>26</v>
      </c>
      <c r="P10" s="1" t="s">
        <v>26</v>
      </c>
      <c r="Q10" s="1" t="s">
        <v>45</v>
      </c>
      <c r="R10" s="1" t="s">
        <v>26</v>
      </c>
      <c r="S10" s="1" t="s">
        <v>45</v>
      </c>
      <c r="T10" s="1" t="s">
        <v>26</v>
      </c>
      <c r="U10" s="1">
        <v>0</v>
      </c>
      <c r="V10" s="1">
        <v>0</v>
      </c>
      <c r="W10" s="1">
        <v>0</v>
      </c>
      <c r="X10" s="1" t="s">
        <v>26</v>
      </c>
      <c r="Y10" s="1" t="s">
        <v>45</v>
      </c>
      <c r="Z10" s="1">
        <v>1</v>
      </c>
      <c r="AA10" s="1" t="s">
        <v>45</v>
      </c>
      <c r="AB10" s="1" t="s">
        <v>26</v>
      </c>
      <c r="AC10" s="1" t="s">
        <v>26</v>
      </c>
      <c r="AD10" s="1" t="s">
        <v>26</v>
      </c>
      <c r="AE10" s="14" t="s">
        <v>421</v>
      </c>
    </row>
    <row r="11" spans="1:31" ht="21" hidden="1" customHeight="1" x14ac:dyDescent="0.2">
      <c r="A11" s="1" t="s">
        <v>51</v>
      </c>
      <c r="B11" s="1" t="s">
        <v>452</v>
      </c>
      <c r="C11" s="1" t="s">
        <v>361</v>
      </c>
      <c r="D11" s="1" t="s">
        <v>560</v>
      </c>
      <c r="E11" s="1" t="s">
        <v>52</v>
      </c>
      <c r="F11" s="1" t="s">
        <v>77</v>
      </c>
      <c r="G11" s="1" t="s">
        <v>26</v>
      </c>
      <c r="H11" s="1" t="s">
        <v>45</v>
      </c>
      <c r="I11" s="1" t="s">
        <v>25</v>
      </c>
      <c r="J11" s="1" t="s">
        <v>26</v>
      </c>
      <c r="K11" s="1" t="s">
        <v>26</v>
      </c>
      <c r="L11" s="1" t="s">
        <v>26</v>
      </c>
      <c r="M11" s="1" t="s">
        <v>26</v>
      </c>
      <c r="N11" s="1" t="s">
        <v>26</v>
      </c>
      <c r="O11" s="1" t="s">
        <v>26</v>
      </c>
      <c r="P11" s="1" t="s">
        <v>26</v>
      </c>
      <c r="Q11" s="1" t="s">
        <v>45</v>
      </c>
      <c r="R11" s="1" t="s">
        <v>26</v>
      </c>
      <c r="S11" s="1" t="s">
        <v>45</v>
      </c>
      <c r="T11" s="1" t="s">
        <v>26</v>
      </c>
      <c r="U11" s="1">
        <v>0</v>
      </c>
      <c r="V11" s="1">
        <v>0</v>
      </c>
      <c r="W11" s="1">
        <v>0</v>
      </c>
      <c r="X11" s="1" t="s">
        <v>26</v>
      </c>
      <c r="Y11" s="1" t="s">
        <v>45</v>
      </c>
      <c r="Z11" s="1">
        <v>1</v>
      </c>
      <c r="AA11" s="1" t="s">
        <v>45</v>
      </c>
      <c r="AB11" s="1" t="s">
        <v>26</v>
      </c>
      <c r="AC11" s="1" t="s">
        <v>26</v>
      </c>
      <c r="AD11" s="1" t="s">
        <v>26</v>
      </c>
      <c r="AE11" s="14" t="s">
        <v>421</v>
      </c>
    </row>
    <row r="12" spans="1:31" ht="21" hidden="1" customHeight="1" x14ac:dyDescent="0.2">
      <c r="A12" s="1" t="s">
        <v>51</v>
      </c>
      <c r="B12" s="1" t="s">
        <v>452</v>
      </c>
      <c r="C12" s="1" t="s">
        <v>361</v>
      </c>
      <c r="D12" s="1" t="s">
        <v>560</v>
      </c>
      <c r="E12" s="1" t="s">
        <v>52</v>
      </c>
      <c r="F12" s="1" t="s">
        <v>100</v>
      </c>
      <c r="G12" s="1" t="s">
        <v>26</v>
      </c>
      <c r="H12" s="1" t="s">
        <v>45</v>
      </c>
      <c r="I12" s="1" t="s">
        <v>25</v>
      </c>
      <c r="J12" s="1" t="s">
        <v>26</v>
      </c>
      <c r="K12" s="1" t="s">
        <v>26</v>
      </c>
      <c r="L12" s="1" t="s">
        <v>26</v>
      </c>
      <c r="M12" s="1" t="s">
        <v>26</v>
      </c>
      <c r="N12" s="1" t="s">
        <v>26</v>
      </c>
      <c r="O12" s="1" t="s">
        <v>26</v>
      </c>
      <c r="P12" s="1" t="s">
        <v>26</v>
      </c>
      <c r="Q12" s="1" t="s">
        <v>45</v>
      </c>
      <c r="R12" s="1" t="s">
        <v>26</v>
      </c>
      <c r="S12" s="1" t="s">
        <v>45</v>
      </c>
      <c r="T12" s="1" t="s">
        <v>26</v>
      </c>
      <c r="U12" s="1">
        <v>0</v>
      </c>
      <c r="V12" s="1">
        <v>0</v>
      </c>
      <c r="W12" s="1">
        <v>0</v>
      </c>
      <c r="X12" s="1" t="s">
        <v>26</v>
      </c>
      <c r="Y12" s="1" t="s">
        <v>45</v>
      </c>
      <c r="Z12" s="1">
        <v>1</v>
      </c>
      <c r="AA12" s="1" t="s">
        <v>45</v>
      </c>
      <c r="AB12" s="1" t="s">
        <v>26</v>
      </c>
      <c r="AC12" s="1" t="s">
        <v>26</v>
      </c>
      <c r="AD12" s="1" t="s">
        <v>26</v>
      </c>
      <c r="AE12" s="14" t="s">
        <v>421</v>
      </c>
    </row>
    <row r="13" spans="1:31" ht="21" hidden="1" customHeight="1" x14ac:dyDescent="0.2">
      <c r="A13" s="1" t="s">
        <v>51</v>
      </c>
      <c r="B13" s="1" t="s">
        <v>452</v>
      </c>
      <c r="C13" s="1" t="s">
        <v>361</v>
      </c>
      <c r="D13" s="1" t="s">
        <v>560</v>
      </c>
      <c r="E13" s="1" t="s">
        <v>52</v>
      </c>
      <c r="F13" s="1" t="s">
        <v>99</v>
      </c>
      <c r="G13" s="1" t="s">
        <v>26</v>
      </c>
      <c r="H13" s="1" t="s">
        <v>45</v>
      </c>
      <c r="I13" s="1" t="s">
        <v>25</v>
      </c>
      <c r="J13" s="1" t="s">
        <v>26</v>
      </c>
      <c r="K13" s="1" t="s">
        <v>26</v>
      </c>
      <c r="L13" s="1" t="s">
        <v>26</v>
      </c>
      <c r="M13" s="1" t="s">
        <v>26</v>
      </c>
      <c r="N13" s="1" t="s">
        <v>26</v>
      </c>
      <c r="O13" s="1" t="s">
        <v>26</v>
      </c>
      <c r="P13" s="1" t="s">
        <v>26</v>
      </c>
      <c r="Q13" s="1" t="s">
        <v>45</v>
      </c>
      <c r="R13" s="1" t="s">
        <v>26</v>
      </c>
      <c r="S13" s="1" t="s">
        <v>45</v>
      </c>
      <c r="T13" s="1" t="s">
        <v>26</v>
      </c>
      <c r="U13" s="1">
        <v>0</v>
      </c>
      <c r="V13" s="1">
        <v>0</v>
      </c>
      <c r="W13" s="1">
        <v>0</v>
      </c>
      <c r="X13" s="1" t="s">
        <v>26</v>
      </c>
      <c r="Y13" s="1" t="s">
        <v>45</v>
      </c>
      <c r="Z13" s="1">
        <v>1</v>
      </c>
      <c r="AA13" s="1" t="s">
        <v>45</v>
      </c>
      <c r="AB13" s="1" t="s">
        <v>26</v>
      </c>
      <c r="AC13" s="1" t="s">
        <v>26</v>
      </c>
      <c r="AD13" s="1" t="s">
        <v>26</v>
      </c>
      <c r="AE13" s="14" t="s">
        <v>421</v>
      </c>
    </row>
    <row r="14" spans="1:31" ht="21" hidden="1" customHeight="1" x14ac:dyDescent="0.2">
      <c r="A14" s="1" t="s">
        <v>51</v>
      </c>
      <c r="B14" s="1" t="s">
        <v>452</v>
      </c>
      <c r="C14" s="1" t="s">
        <v>361</v>
      </c>
      <c r="D14" s="1" t="s">
        <v>560</v>
      </c>
      <c r="E14" s="1" t="s">
        <v>52</v>
      </c>
      <c r="F14" s="1" t="s">
        <v>98</v>
      </c>
      <c r="G14" s="1" t="s">
        <v>26</v>
      </c>
      <c r="H14" s="1" t="s">
        <v>45</v>
      </c>
      <c r="I14" s="1" t="s">
        <v>25</v>
      </c>
      <c r="J14" s="1" t="s">
        <v>26</v>
      </c>
      <c r="K14" s="1" t="s">
        <v>26</v>
      </c>
      <c r="L14" s="1" t="s">
        <v>26</v>
      </c>
      <c r="M14" s="1" t="s">
        <v>26</v>
      </c>
      <c r="N14" s="1" t="s">
        <v>26</v>
      </c>
      <c r="O14" s="1" t="s">
        <v>26</v>
      </c>
      <c r="P14" s="1" t="s">
        <v>26</v>
      </c>
      <c r="Q14" s="1" t="s">
        <v>45</v>
      </c>
      <c r="R14" s="1" t="s">
        <v>26</v>
      </c>
      <c r="S14" s="1" t="s">
        <v>45</v>
      </c>
      <c r="T14" s="1" t="s">
        <v>26</v>
      </c>
      <c r="U14" s="1">
        <v>0</v>
      </c>
      <c r="V14" s="1">
        <v>0</v>
      </c>
      <c r="W14" s="1">
        <v>0</v>
      </c>
      <c r="X14" s="1" t="s">
        <v>26</v>
      </c>
      <c r="Y14" s="1" t="s">
        <v>45</v>
      </c>
      <c r="Z14" s="1">
        <v>1</v>
      </c>
      <c r="AA14" s="1" t="s">
        <v>45</v>
      </c>
      <c r="AB14" s="1" t="s">
        <v>26</v>
      </c>
      <c r="AC14" s="1" t="s">
        <v>26</v>
      </c>
      <c r="AD14" s="1" t="s">
        <v>26</v>
      </c>
      <c r="AE14" s="14" t="s">
        <v>421</v>
      </c>
    </row>
    <row r="15" spans="1:31" ht="21" hidden="1" customHeight="1" x14ac:dyDescent="0.2">
      <c r="A15" s="1" t="s">
        <v>51</v>
      </c>
      <c r="B15" s="1" t="s">
        <v>452</v>
      </c>
      <c r="C15" s="1" t="s">
        <v>361</v>
      </c>
      <c r="D15" s="1" t="s">
        <v>560</v>
      </c>
      <c r="E15" s="1" t="s">
        <v>52</v>
      </c>
      <c r="F15" s="1" t="s">
        <v>97</v>
      </c>
      <c r="G15" s="1" t="s">
        <v>26</v>
      </c>
      <c r="H15" s="1" t="s">
        <v>45</v>
      </c>
      <c r="I15" s="1" t="s">
        <v>25</v>
      </c>
      <c r="J15" s="1" t="s">
        <v>26</v>
      </c>
      <c r="K15" s="1" t="s">
        <v>26</v>
      </c>
      <c r="L15" s="1" t="s">
        <v>26</v>
      </c>
      <c r="M15" s="1" t="s">
        <v>26</v>
      </c>
      <c r="N15" s="1" t="s">
        <v>26</v>
      </c>
      <c r="O15" s="1" t="s">
        <v>26</v>
      </c>
      <c r="P15" s="1" t="s">
        <v>26</v>
      </c>
      <c r="Q15" s="1" t="s">
        <v>45</v>
      </c>
      <c r="R15" s="1" t="s">
        <v>26</v>
      </c>
      <c r="S15" s="1" t="s">
        <v>45</v>
      </c>
      <c r="T15" s="1" t="s">
        <v>26</v>
      </c>
      <c r="U15" s="1">
        <v>0</v>
      </c>
      <c r="V15" s="1">
        <v>0</v>
      </c>
      <c r="W15" s="1">
        <v>0</v>
      </c>
      <c r="X15" s="1" t="s">
        <v>26</v>
      </c>
      <c r="Y15" s="1" t="s">
        <v>45</v>
      </c>
      <c r="Z15" s="1">
        <v>1</v>
      </c>
      <c r="AA15" s="1" t="s">
        <v>45</v>
      </c>
      <c r="AB15" s="1" t="s">
        <v>26</v>
      </c>
      <c r="AC15" s="1" t="s">
        <v>26</v>
      </c>
      <c r="AD15" s="1" t="s">
        <v>26</v>
      </c>
      <c r="AE15" s="14" t="s">
        <v>421</v>
      </c>
    </row>
    <row r="16" spans="1:31" ht="21" hidden="1" customHeight="1" x14ac:dyDescent="0.2">
      <c r="A16" s="1" t="s">
        <v>51</v>
      </c>
      <c r="B16" s="1" t="s">
        <v>452</v>
      </c>
      <c r="C16" s="1" t="s">
        <v>361</v>
      </c>
      <c r="D16" s="1" t="s">
        <v>560</v>
      </c>
      <c r="E16" s="1" t="s">
        <v>52</v>
      </c>
      <c r="F16" s="1" t="s">
        <v>96</v>
      </c>
      <c r="G16" s="1" t="s">
        <v>26</v>
      </c>
      <c r="H16" s="1" t="s">
        <v>45</v>
      </c>
      <c r="I16" s="1" t="s">
        <v>25</v>
      </c>
      <c r="J16" s="1" t="s">
        <v>26</v>
      </c>
      <c r="K16" s="1" t="s">
        <v>26</v>
      </c>
      <c r="L16" s="1" t="s">
        <v>26</v>
      </c>
      <c r="M16" s="1" t="s">
        <v>26</v>
      </c>
      <c r="N16" s="1" t="s">
        <v>26</v>
      </c>
      <c r="O16" s="1" t="s">
        <v>26</v>
      </c>
      <c r="P16" s="1" t="s">
        <v>26</v>
      </c>
      <c r="Q16" s="1" t="s">
        <v>45</v>
      </c>
      <c r="R16" s="1" t="s">
        <v>26</v>
      </c>
      <c r="S16" s="1" t="s">
        <v>45</v>
      </c>
      <c r="T16" s="1" t="s">
        <v>26</v>
      </c>
      <c r="U16" s="1">
        <v>0</v>
      </c>
      <c r="V16" s="1">
        <v>0</v>
      </c>
      <c r="W16" s="1">
        <v>0</v>
      </c>
      <c r="X16" s="1" t="s">
        <v>26</v>
      </c>
      <c r="Y16" s="1" t="s">
        <v>45</v>
      </c>
      <c r="Z16" s="1">
        <v>1</v>
      </c>
      <c r="AA16" s="1" t="s">
        <v>45</v>
      </c>
      <c r="AB16" s="1" t="s">
        <v>26</v>
      </c>
      <c r="AC16" s="1" t="s">
        <v>26</v>
      </c>
      <c r="AD16" s="1" t="s">
        <v>26</v>
      </c>
      <c r="AE16" s="14" t="s">
        <v>421</v>
      </c>
    </row>
    <row r="17" spans="1:31" ht="21" hidden="1" customHeight="1" x14ac:dyDescent="0.2">
      <c r="A17" s="1" t="s">
        <v>51</v>
      </c>
      <c r="B17" s="1" t="s">
        <v>452</v>
      </c>
      <c r="C17" s="1" t="s">
        <v>361</v>
      </c>
      <c r="D17" s="1" t="s">
        <v>560</v>
      </c>
      <c r="E17" s="1" t="s">
        <v>24</v>
      </c>
      <c r="F17" s="1" t="s">
        <v>92</v>
      </c>
      <c r="G17" s="1" t="s">
        <v>56</v>
      </c>
      <c r="H17" s="1" t="s">
        <v>525</v>
      </c>
      <c r="I17" s="1" t="s">
        <v>57</v>
      </c>
      <c r="J17" s="1" t="s">
        <v>58</v>
      </c>
      <c r="K17" s="1" t="s">
        <v>26</v>
      </c>
      <c r="L17" s="1" t="s">
        <v>49</v>
      </c>
      <c r="M17" s="1" t="s">
        <v>49</v>
      </c>
      <c r="N17" s="1" t="s">
        <v>39</v>
      </c>
      <c r="O17" s="1" t="s">
        <v>28</v>
      </c>
      <c r="P17" s="1" t="s">
        <v>28</v>
      </c>
      <c r="Q17" s="1" t="s">
        <v>45</v>
      </c>
      <c r="R17" s="1" t="s">
        <v>59</v>
      </c>
      <c r="S17" s="1" t="s">
        <v>549</v>
      </c>
      <c r="T17" s="1" t="s">
        <v>60</v>
      </c>
      <c r="U17" s="1">
        <v>0</v>
      </c>
      <c r="V17" s="1">
        <v>0</v>
      </c>
      <c r="W17" s="1">
        <v>1999</v>
      </c>
      <c r="X17" s="1" t="s">
        <v>562</v>
      </c>
      <c r="Y17" s="1" t="s">
        <v>93</v>
      </c>
      <c r="Z17" s="1">
        <v>1</v>
      </c>
      <c r="AA17" s="1" t="s">
        <v>45</v>
      </c>
      <c r="AB17" s="1" t="s">
        <v>26</v>
      </c>
      <c r="AC17" s="1" t="s">
        <v>94</v>
      </c>
      <c r="AD17" s="1" t="s">
        <v>95</v>
      </c>
      <c r="AE17" s="14" t="s">
        <v>421</v>
      </c>
    </row>
    <row r="18" spans="1:31" ht="21" hidden="1" customHeight="1" x14ac:dyDescent="0.2">
      <c r="A18" s="1" t="s">
        <v>51</v>
      </c>
      <c r="B18" s="1" t="s">
        <v>452</v>
      </c>
      <c r="C18" s="1" t="s">
        <v>361</v>
      </c>
      <c r="D18" s="1" t="s">
        <v>560</v>
      </c>
      <c r="E18" s="1" t="s">
        <v>52</v>
      </c>
      <c r="F18" s="1" t="s">
        <v>91</v>
      </c>
      <c r="G18" s="1" t="s">
        <v>26</v>
      </c>
      <c r="H18" s="1" t="s">
        <v>45</v>
      </c>
      <c r="I18" s="1" t="s">
        <v>25</v>
      </c>
      <c r="J18" s="1" t="s">
        <v>26</v>
      </c>
      <c r="K18" s="1" t="s">
        <v>26</v>
      </c>
      <c r="L18" s="1" t="s">
        <v>26</v>
      </c>
      <c r="M18" s="1" t="s">
        <v>26</v>
      </c>
      <c r="N18" s="1" t="s">
        <v>26</v>
      </c>
      <c r="O18" s="1" t="s">
        <v>26</v>
      </c>
      <c r="P18" s="1" t="s">
        <v>26</v>
      </c>
      <c r="Q18" s="1" t="s">
        <v>45</v>
      </c>
      <c r="R18" s="1" t="s">
        <v>26</v>
      </c>
      <c r="S18" s="1" t="s">
        <v>45</v>
      </c>
      <c r="T18" s="1" t="s">
        <v>26</v>
      </c>
      <c r="U18" s="1">
        <v>0</v>
      </c>
      <c r="V18" s="1">
        <v>0</v>
      </c>
      <c r="W18" s="1">
        <v>0</v>
      </c>
      <c r="X18" s="1" t="s">
        <v>26</v>
      </c>
      <c r="Y18" s="1" t="s">
        <v>45</v>
      </c>
      <c r="Z18" s="1">
        <v>1</v>
      </c>
      <c r="AA18" s="1" t="s">
        <v>45</v>
      </c>
      <c r="AB18" s="1" t="s">
        <v>26</v>
      </c>
      <c r="AC18" s="1" t="s">
        <v>26</v>
      </c>
      <c r="AD18" s="1" t="s">
        <v>26</v>
      </c>
      <c r="AE18" s="14" t="s">
        <v>421</v>
      </c>
    </row>
    <row r="19" spans="1:31" ht="21" hidden="1" customHeight="1" x14ac:dyDescent="0.2">
      <c r="A19" s="1" t="s">
        <v>51</v>
      </c>
      <c r="B19" s="1" t="s">
        <v>452</v>
      </c>
      <c r="C19" s="1" t="s">
        <v>361</v>
      </c>
      <c r="D19" s="1" t="s">
        <v>560</v>
      </c>
      <c r="E19" s="1" t="s">
        <v>24</v>
      </c>
      <c r="F19" s="1" t="s">
        <v>89</v>
      </c>
      <c r="G19" s="1" t="s">
        <v>56</v>
      </c>
      <c r="H19" s="1" t="s">
        <v>525</v>
      </c>
      <c r="I19" s="1" t="s">
        <v>57</v>
      </c>
      <c r="J19" s="1" t="s">
        <v>58</v>
      </c>
      <c r="K19" s="1" t="s">
        <v>26</v>
      </c>
      <c r="L19" s="1" t="s">
        <v>49</v>
      </c>
      <c r="M19" s="1" t="s">
        <v>49</v>
      </c>
      <c r="N19" s="1" t="s">
        <v>39</v>
      </c>
      <c r="O19" s="1" t="s">
        <v>28</v>
      </c>
      <c r="P19" s="1" t="s">
        <v>28</v>
      </c>
      <c r="Q19" s="1" t="s">
        <v>45</v>
      </c>
      <c r="R19" s="1" t="s">
        <v>59</v>
      </c>
      <c r="S19" s="1" t="s">
        <v>549</v>
      </c>
      <c r="T19" s="1" t="s">
        <v>60</v>
      </c>
      <c r="U19" s="1">
        <v>0</v>
      </c>
      <c r="V19" s="1">
        <v>0</v>
      </c>
      <c r="W19" s="1">
        <v>1999</v>
      </c>
      <c r="X19" s="1" t="s">
        <v>563</v>
      </c>
      <c r="Y19" s="1" t="s">
        <v>31</v>
      </c>
      <c r="Z19" s="1">
        <v>2</v>
      </c>
      <c r="AA19" s="1" t="s">
        <v>45</v>
      </c>
      <c r="AB19" s="1" t="s">
        <v>26</v>
      </c>
      <c r="AC19" s="1" t="s">
        <v>26</v>
      </c>
      <c r="AD19" s="1" t="s">
        <v>90</v>
      </c>
      <c r="AE19" s="14" t="s">
        <v>421</v>
      </c>
    </row>
    <row r="20" spans="1:31" ht="21" hidden="1" customHeight="1" x14ac:dyDescent="0.2">
      <c r="A20" s="1" t="s">
        <v>102</v>
      </c>
      <c r="B20" s="1" t="s">
        <v>398</v>
      </c>
      <c r="C20" s="1" t="s">
        <v>398</v>
      </c>
      <c r="D20" s="1" t="s">
        <v>398</v>
      </c>
      <c r="E20" s="1" t="s">
        <v>52</v>
      </c>
      <c r="F20" s="1" t="s">
        <v>492</v>
      </c>
      <c r="G20" s="1" t="s">
        <v>493</v>
      </c>
      <c r="H20" s="1" t="s">
        <v>524</v>
      </c>
      <c r="I20" s="1" t="s">
        <v>494</v>
      </c>
      <c r="J20" s="1" t="s">
        <v>495</v>
      </c>
      <c r="K20" s="1" t="s">
        <v>496</v>
      </c>
      <c r="L20" s="1" t="s">
        <v>497</v>
      </c>
      <c r="M20" s="1" t="s">
        <v>498</v>
      </c>
      <c r="N20" s="1" t="s">
        <v>39</v>
      </c>
      <c r="O20" s="1" t="s">
        <v>39</v>
      </c>
      <c r="P20" s="1" t="s">
        <v>28</v>
      </c>
      <c r="Q20" s="1" t="s">
        <v>45</v>
      </c>
      <c r="R20" s="1" t="s">
        <v>40</v>
      </c>
      <c r="S20" s="1" t="s">
        <v>45</v>
      </c>
      <c r="T20" s="1" t="s">
        <v>40</v>
      </c>
      <c r="U20" s="1">
        <v>0</v>
      </c>
      <c r="V20" s="1">
        <v>0</v>
      </c>
      <c r="W20" s="1">
        <v>0</v>
      </c>
      <c r="X20" s="1" t="s">
        <v>49</v>
      </c>
      <c r="Y20" s="1" t="s">
        <v>45</v>
      </c>
      <c r="Z20" s="1">
        <v>1</v>
      </c>
      <c r="AA20" s="1" t="s">
        <v>45</v>
      </c>
      <c r="AB20" s="1" t="s">
        <v>110</v>
      </c>
      <c r="AC20" s="1" t="s">
        <v>26</v>
      </c>
      <c r="AD20" s="1" t="s">
        <v>301</v>
      </c>
      <c r="AE20" s="16" t="s">
        <v>102</v>
      </c>
    </row>
    <row r="21" spans="1:31" ht="21" hidden="1" customHeight="1" x14ac:dyDescent="0.2">
      <c r="A21" s="1" t="s">
        <v>102</v>
      </c>
      <c r="B21" s="1" t="s">
        <v>398</v>
      </c>
      <c r="C21" s="1" t="s">
        <v>398</v>
      </c>
      <c r="D21" s="1" t="s">
        <v>398</v>
      </c>
      <c r="E21" s="1" t="s">
        <v>52</v>
      </c>
      <c r="F21" s="1" t="s">
        <v>293</v>
      </c>
      <c r="G21" s="1" t="s">
        <v>294</v>
      </c>
      <c r="H21" s="1" t="s">
        <v>65</v>
      </c>
      <c r="I21" s="1" t="s">
        <v>65</v>
      </c>
      <c r="J21" s="1" t="s">
        <v>295</v>
      </c>
      <c r="K21" s="1" t="s">
        <v>296</v>
      </c>
      <c r="L21" s="1" t="s">
        <v>297</v>
      </c>
      <c r="M21" s="1" t="s">
        <v>298</v>
      </c>
      <c r="N21" s="1" t="s">
        <v>28</v>
      </c>
      <c r="O21" s="1" t="s">
        <v>28</v>
      </c>
      <c r="P21" s="1" t="s">
        <v>39</v>
      </c>
      <c r="Q21" s="1" t="s">
        <v>39</v>
      </c>
      <c r="R21" s="1" t="s">
        <v>40</v>
      </c>
      <c r="S21" s="1" t="s">
        <v>45</v>
      </c>
      <c r="T21" s="1" t="s">
        <v>30</v>
      </c>
      <c r="U21" s="1">
        <v>3266533000</v>
      </c>
      <c r="V21" s="1">
        <v>2021</v>
      </c>
      <c r="W21" s="1">
        <v>2018</v>
      </c>
      <c r="X21" s="1" t="s">
        <v>565</v>
      </c>
      <c r="Y21" s="1" t="s">
        <v>31</v>
      </c>
      <c r="Z21" s="1">
        <v>3</v>
      </c>
      <c r="AA21" s="1" t="s">
        <v>45</v>
      </c>
      <c r="AB21" s="1" t="s">
        <v>110</v>
      </c>
      <c r="AC21" s="1" t="s">
        <v>299</v>
      </c>
      <c r="AD21" s="1" t="s">
        <v>300</v>
      </c>
      <c r="AE21" s="16" t="s">
        <v>102</v>
      </c>
    </row>
    <row r="22" spans="1:31" ht="21" hidden="1" customHeight="1" x14ac:dyDescent="0.2">
      <c r="A22" s="1" t="s">
        <v>101</v>
      </c>
      <c r="B22" s="1" t="s">
        <v>453</v>
      </c>
      <c r="C22" s="1" t="s">
        <v>355</v>
      </c>
      <c r="D22" s="1" t="s">
        <v>566</v>
      </c>
      <c r="E22" s="1" t="s">
        <v>52</v>
      </c>
      <c r="F22" s="1" t="s">
        <v>455</v>
      </c>
      <c r="G22" s="1" t="s">
        <v>26</v>
      </c>
      <c r="H22" s="1" t="s">
        <v>45</v>
      </c>
      <c r="I22" s="1" t="s">
        <v>25</v>
      </c>
      <c r="J22" s="1" t="s">
        <v>26</v>
      </c>
      <c r="K22" s="1" t="s">
        <v>26</v>
      </c>
      <c r="L22" s="1" t="s">
        <v>26</v>
      </c>
      <c r="M22" s="1" t="s">
        <v>26</v>
      </c>
      <c r="N22" s="1" t="s">
        <v>26</v>
      </c>
      <c r="O22" s="1" t="s">
        <v>26</v>
      </c>
      <c r="P22" s="1" t="s">
        <v>26</v>
      </c>
      <c r="Q22" s="1" t="s">
        <v>45</v>
      </c>
      <c r="R22" s="1" t="s">
        <v>26</v>
      </c>
      <c r="S22" s="1" t="s">
        <v>45</v>
      </c>
      <c r="T22" s="1" t="s">
        <v>26</v>
      </c>
      <c r="U22" s="1">
        <v>0</v>
      </c>
      <c r="V22" s="1">
        <v>0</v>
      </c>
      <c r="W22" s="1">
        <v>0</v>
      </c>
      <c r="X22" s="1" t="s">
        <v>26</v>
      </c>
      <c r="Y22" s="1" t="s">
        <v>45</v>
      </c>
      <c r="Z22" s="1">
        <v>1</v>
      </c>
      <c r="AA22" s="1" t="s">
        <v>45</v>
      </c>
      <c r="AB22" s="1" t="s">
        <v>26</v>
      </c>
      <c r="AC22" s="1" t="s">
        <v>26</v>
      </c>
      <c r="AD22" s="1" t="s">
        <v>26</v>
      </c>
      <c r="AE22" s="14" t="s">
        <v>449</v>
      </c>
    </row>
    <row r="23" spans="1:31" ht="21" hidden="1" customHeight="1" x14ac:dyDescent="0.2">
      <c r="A23" s="1" t="s">
        <v>101</v>
      </c>
      <c r="B23" s="1" t="s">
        <v>453</v>
      </c>
      <c r="C23" s="1" t="s">
        <v>355</v>
      </c>
      <c r="D23" s="1" t="s">
        <v>566</v>
      </c>
      <c r="E23" s="1" t="s">
        <v>52</v>
      </c>
      <c r="F23" s="1" t="s">
        <v>456</v>
      </c>
      <c r="G23" s="1" t="s">
        <v>26</v>
      </c>
      <c r="H23" s="1" t="s">
        <v>45</v>
      </c>
      <c r="I23" s="1" t="s">
        <v>25</v>
      </c>
      <c r="J23" s="1" t="s">
        <v>26</v>
      </c>
      <c r="K23" s="1" t="s">
        <v>26</v>
      </c>
      <c r="L23" s="1" t="s">
        <v>26</v>
      </c>
      <c r="M23" s="1" t="s">
        <v>26</v>
      </c>
      <c r="N23" s="1" t="s">
        <v>26</v>
      </c>
      <c r="O23" s="1" t="s">
        <v>26</v>
      </c>
      <c r="P23" s="1" t="s">
        <v>26</v>
      </c>
      <c r="Q23" s="1" t="s">
        <v>45</v>
      </c>
      <c r="R23" s="1" t="s">
        <v>26</v>
      </c>
      <c r="S23" s="1" t="s">
        <v>45</v>
      </c>
      <c r="T23" s="1" t="s">
        <v>26</v>
      </c>
      <c r="U23" s="1">
        <v>0</v>
      </c>
      <c r="V23" s="1">
        <v>0</v>
      </c>
      <c r="W23" s="1">
        <v>0</v>
      </c>
      <c r="X23" s="1" t="s">
        <v>26</v>
      </c>
      <c r="Y23" s="1" t="s">
        <v>45</v>
      </c>
      <c r="Z23" s="1">
        <v>1</v>
      </c>
      <c r="AA23" s="1" t="s">
        <v>45</v>
      </c>
      <c r="AB23" s="1" t="s">
        <v>26</v>
      </c>
      <c r="AC23" s="1" t="s">
        <v>26</v>
      </c>
      <c r="AD23" s="1" t="s">
        <v>26</v>
      </c>
      <c r="AE23" s="14" t="s">
        <v>449</v>
      </c>
    </row>
    <row r="24" spans="1:31" ht="21" hidden="1" customHeight="1" x14ac:dyDescent="0.2">
      <c r="A24" s="1" t="s">
        <v>101</v>
      </c>
      <c r="B24" s="1" t="s">
        <v>453</v>
      </c>
      <c r="C24" s="1" t="s">
        <v>355</v>
      </c>
      <c r="D24" s="1" t="s">
        <v>566</v>
      </c>
      <c r="E24" s="1" t="s">
        <v>52</v>
      </c>
      <c r="F24" s="1" t="s">
        <v>457</v>
      </c>
      <c r="G24" s="1" t="s">
        <v>26</v>
      </c>
      <c r="H24" s="1" t="s">
        <v>45</v>
      </c>
      <c r="I24" s="1" t="s">
        <v>25</v>
      </c>
      <c r="J24" s="1" t="s">
        <v>26</v>
      </c>
      <c r="K24" s="1" t="s">
        <v>26</v>
      </c>
      <c r="L24" s="1" t="s">
        <v>26</v>
      </c>
      <c r="M24" s="1" t="s">
        <v>26</v>
      </c>
      <c r="N24" s="1" t="s">
        <v>26</v>
      </c>
      <c r="O24" s="1" t="s">
        <v>26</v>
      </c>
      <c r="P24" s="1" t="s">
        <v>26</v>
      </c>
      <c r="Q24" s="1" t="s">
        <v>45</v>
      </c>
      <c r="R24" s="1" t="s">
        <v>26</v>
      </c>
      <c r="S24" s="1" t="s">
        <v>45</v>
      </c>
      <c r="T24" s="1" t="s">
        <v>26</v>
      </c>
      <c r="U24" s="1">
        <v>0</v>
      </c>
      <c r="V24" s="1">
        <v>0</v>
      </c>
      <c r="W24" s="1">
        <v>0</v>
      </c>
      <c r="X24" s="1" t="s">
        <v>26</v>
      </c>
      <c r="Y24" s="1" t="s">
        <v>45</v>
      </c>
      <c r="Z24" s="1">
        <v>1</v>
      </c>
      <c r="AA24" s="1" t="s">
        <v>45</v>
      </c>
      <c r="AB24" s="1" t="s">
        <v>26</v>
      </c>
      <c r="AC24" s="1" t="s">
        <v>26</v>
      </c>
      <c r="AD24" s="1" t="s">
        <v>26</v>
      </c>
      <c r="AE24" s="14" t="s">
        <v>449</v>
      </c>
    </row>
    <row r="25" spans="1:31" ht="21" hidden="1" customHeight="1" x14ac:dyDescent="0.2">
      <c r="A25" s="1" t="s">
        <v>101</v>
      </c>
      <c r="B25" s="1" t="s">
        <v>453</v>
      </c>
      <c r="C25" s="1" t="s">
        <v>355</v>
      </c>
      <c r="D25" s="1" t="s">
        <v>566</v>
      </c>
      <c r="E25" s="1" t="s">
        <v>52</v>
      </c>
      <c r="F25" s="1" t="s">
        <v>458</v>
      </c>
      <c r="G25" s="1" t="s">
        <v>26</v>
      </c>
      <c r="H25" s="1" t="s">
        <v>45</v>
      </c>
      <c r="I25" s="1" t="s">
        <v>25</v>
      </c>
      <c r="J25" s="1" t="s">
        <v>26</v>
      </c>
      <c r="K25" s="1" t="s">
        <v>26</v>
      </c>
      <c r="L25" s="1" t="s">
        <v>26</v>
      </c>
      <c r="M25" s="1" t="s">
        <v>26</v>
      </c>
      <c r="N25" s="1" t="s">
        <v>26</v>
      </c>
      <c r="O25" s="1" t="s">
        <v>26</v>
      </c>
      <c r="P25" s="1" t="s">
        <v>26</v>
      </c>
      <c r="Q25" s="1" t="s">
        <v>45</v>
      </c>
      <c r="R25" s="1" t="s">
        <v>26</v>
      </c>
      <c r="S25" s="1" t="s">
        <v>45</v>
      </c>
      <c r="T25" s="1" t="s">
        <v>26</v>
      </c>
      <c r="U25" s="1">
        <v>0</v>
      </c>
      <c r="V25" s="1">
        <v>0</v>
      </c>
      <c r="W25" s="1">
        <v>0</v>
      </c>
      <c r="X25" s="1" t="s">
        <v>26</v>
      </c>
      <c r="Y25" s="1" t="s">
        <v>45</v>
      </c>
      <c r="Z25" s="1">
        <v>1</v>
      </c>
      <c r="AA25" s="1" t="s">
        <v>45</v>
      </c>
      <c r="AB25" s="1" t="s">
        <v>26</v>
      </c>
      <c r="AC25" s="1" t="s">
        <v>26</v>
      </c>
      <c r="AD25" s="1" t="s">
        <v>26</v>
      </c>
      <c r="AE25" s="14" t="s">
        <v>449</v>
      </c>
    </row>
    <row r="26" spans="1:31" ht="21" hidden="1" customHeight="1" x14ac:dyDescent="0.2">
      <c r="A26" s="1" t="s">
        <v>101</v>
      </c>
      <c r="B26" s="1" t="s">
        <v>453</v>
      </c>
      <c r="C26" s="1" t="s">
        <v>355</v>
      </c>
      <c r="D26" s="1" t="s">
        <v>566</v>
      </c>
      <c r="E26" s="1" t="s">
        <v>52</v>
      </c>
      <c r="F26" s="1" t="s">
        <v>459</v>
      </c>
      <c r="G26" s="1" t="s">
        <v>26</v>
      </c>
      <c r="H26" s="1" t="s">
        <v>45</v>
      </c>
      <c r="I26" s="1" t="s">
        <v>25</v>
      </c>
      <c r="J26" s="1" t="s">
        <v>26</v>
      </c>
      <c r="K26" s="1" t="s">
        <v>26</v>
      </c>
      <c r="L26" s="1" t="s">
        <v>26</v>
      </c>
      <c r="M26" s="1" t="s">
        <v>26</v>
      </c>
      <c r="N26" s="1" t="s">
        <v>26</v>
      </c>
      <c r="O26" s="1" t="s">
        <v>26</v>
      </c>
      <c r="P26" s="1" t="s">
        <v>26</v>
      </c>
      <c r="Q26" s="1" t="s">
        <v>45</v>
      </c>
      <c r="R26" s="1" t="s">
        <v>26</v>
      </c>
      <c r="S26" s="1" t="s">
        <v>45</v>
      </c>
      <c r="T26" s="1" t="s">
        <v>26</v>
      </c>
      <c r="U26" s="1">
        <v>0</v>
      </c>
      <c r="V26" s="1">
        <v>0</v>
      </c>
      <c r="W26" s="1">
        <v>0</v>
      </c>
      <c r="X26" s="1" t="s">
        <v>26</v>
      </c>
      <c r="Y26" s="1" t="s">
        <v>45</v>
      </c>
      <c r="Z26" s="1">
        <v>1</v>
      </c>
      <c r="AA26" s="1" t="s">
        <v>45</v>
      </c>
      <c r="AB26" s="1" t="s">
        <v>26</v>
      </c>
      <c r="AC26" s="1" t="s">
        <v>26</v>
      </c>
      <c r="AD26" s="1" t="s">
        <v>26</v>
      </c>
      <c r="AE26" s="14" t="s">
        <v>449</v>
      </c>
    </row>
    <row r="27" spans="1:31" ht="21" customHeight="1" x14ac:dyDescent="0.2">
      <c r="A27" s="1" t="s">
        <v>567</v>
      </c>
      <c r="B27" s="1" t="s">
        <v>453</v>
      </c>
      <c r="C27" s="1" t="s">
        <v>352</v>
      </c>
      <c r="D27" s="1" t="s">
        <v>564</v>
      </c>
      <c r="E27" s="1" t="s">
        <v>52</v>
      </c>
      <c r="F27" s="1" t="s">
        <v>568</v>
      </c>
      <c r="G27" s="1" t="s">
        <v>569</v>
      </c>
      <c r="H27" s="1" t="s">
        <v>65</v>
      </c>
      <c r="I27" s="1" t="s">
        <v>570</v>
      </c>
      <c r="J27" s="1" t="s">
        <v>571</v>
      </c>
      <c r="K27" s="1" t="s">
        <v>572</v>
      </c>
      <c r="L27" s="1" t="s">
        <v>573</v>
      </c>
      <c r="M27" s="1" t="s">
        <v>574</v>
      </c>
      <c r="N27" s="1" t="s">
        <v>39</v>
      </c>
      <c r="O27" s="1" t="s">
        <v>28</v>
      </c>
      <c r="P27" s="1" t="s">
        <v>28</v>
      </c>
      <c r="Q27" s="1" t="s">
        <v>45</v>
      </c>
      <c r="R27" s="1" t="s">
        <v>40</v>
      </c>
      <c r="S27" s="1" t="s">
        <v>45</v>
      </c>
      <c r="T27" s="1" t="s">
        <v>40</v>
      </c>
      <c r="U27" s="1">
        <v>0</v>
      </c>
      <c r="V27" s="1">
        <v>0</v>
      </c>
      <c r="W27" s="1">
        <v>0</v>
      </c>
      <c r="X27" s="1" t="s">
        <v>49</v>
      </c>
      <c r="Y27" s="1" t="s">
        <v>45</v>
      </c>
      <c r="Z27" s="1">
        <v>0</v>
      </c>
      <c r="AA27" s="1" t="s">
        <v>45</v>
      </c>
      <c r="AB27" s="1" t="s">
        <v>26</v>
      </c>
      <c r="AC27" s="1" t="s">
        <v>26</v>
      </c>
      <c r="AD27" s="1" t="s">
        <v>26</v>
      </c>
      <c r="AE27" s="1" t="s">
        <v>436</v>
      </c>
    </row>
    <row r="28" spans="1:31" ht="21" customHeight="1" x14ac:dyDescent="0.2">
      <c r="A28" s="1" t="s">
        <v>567</v>
      </c>
      <c r="B28" s="1" t="s">
        <v>453</v>
      </c>
      <c r="C28" s="1" t="s">
        <v>352</v>
      </c>
      <c r="D28" s="1" t="s">
        <v>564</v>
      </c>
      <c r="E28" s="1" t="s">
        <v>52</v>
      </c>
      <c r="F28" s="1" t="s">
        <v>575</v>
      </c>
      <c r="G28" s="1" t="s">
        <v>576</v>
      </c>
      <c r="H28" s="1" t="s">
        <v>65</v>
      </c>
      <c r="I28" s="1" t="s">
        <v>65</v>
      </c>
      <c r="J28" s="1" t="s">
        <v>577</v>
      </c>
      <c r="K28" s="1" t="s">
        <v>578</v>
      </c>
      <c r="L28" s="1" t="s">
        <v>579</v>
      </c>
      <c r="M28" s="1" t="s">
        <v>580</v>
      </c>
      <c r="N28" s="1" t="s">
        <v>39</v>
      </c>
      <c r="O28" s="1" t="s">
        <v>28</v>
      </c>
      <c r="P28" s="1" t="s">
        <v>28</v>
      </c>
      <c r="Q28" s="1" t="s">
        <v>45</v>
      </c>
      <c r="R28" s="1" t="s">
        <v>40</v>
      </c>
      <c r="S28" s="1" t="s">
        <v>45</v>
      </c>
      <c r="T28" s="1" t="s">
        <v>40</v>
      </c>
      <c r="U28" s="1">
        <v>0</v>
      </c>
      <c r="V28" s="1">
        <v>0</v>
      </c>
      <c r="W28" s="1">
        <v>0</v>
      </c>
      <c r="X28" s="1" t="s">
        <v>49</v>
      </c>
      <c r="Y28" s="1" t="s">
        <v>45</v>
      </c>
      <c r="Z28" s="1">
        <v>0</v>
      </c>
      <c r="AA28" s="1" t="s">
        <v>45</v>
      </c>
      <c r="AB28" s="1" t="s">
        <v>26</v>
      </c>
      <c r="AC28" s="1" t="s">
        <v>26</v>
      </c>
      <c r="AD28" s="1" t="s">
        <v>26</v>
      </c>
      <c r="AE28" s="1" t="s">
        <v>436</v>
      </c>
    </row>
    <row r="29" spans="1:31" ht="21" customHeight="1" x14ac:dyDescent="0.2">
      <c r="A29" s="1" t="s">
        <v>567</v>
      </c>
      <c r="B29" s="1" t="s">
        <v>453</v>
      </c>
      <c r="C29" s="1" t="s">
        <v>352</v>
      </c>
      <c r="D29" s="1" t="s">
        <v>564</v>
      </c>
      <c r="E29" s="1" t="s">
        <v>52</v>
      </c>
      <c r="F29" s="1" t="s">
        <v>581</v>
      </c>
      <c r="G29" s="1" t="s">
        <v>582</v>
      </c>
      <c r="H29" s="1" t="s">
        <v>65</v>
      </c>
      <c r="I29" s="1" t="s">
        <v>65</v>
      </c>
      <c r="J29" s="1" t="s">
        <v>583</v>
      </c>
      <c r="K29" s="1" t="s">
        <v>584</v>
      </c>
      <c r="L29" s="1" t="s">
        <v>585</v>
      </c>
      <c r="M29" s="1" t="s">
        <v>586</v>
      </c>
      <c r="N29" s="1" t="s">
        <v>39</v>
      </c>
      <c r="O29" s="1" t="s">
        <v>28</v>
      </c>
      <c r="P29" s="1" t="s">
        <v>28</v>
      </c>
      <c r="Q29" s="1" t="s">
        <v>45</v>
      </c>
      <c r="R29" s="1" t="s">
        <v>40</v>
      </c>
      <c r="S29" s="1" t="s">
        <v>45</v>
      </c>
      <c r="T29" s="1" t="s">
        <v>40</v>
      </c>
      <c r="U29" s="1">
        <v>0</v>
      </c>
      <c r="V29" s="1">
        <v>0</v>
      </c>
      <c r="W29" s="1">
        <v>0</v>
      </c>
      <c r="X29" s="1" t="s">
        <v>49</v>
      </c>
      <c r="Y29" s="1" t="s">
        <v>45</v>
      </c>
      <c r="Z29" s="1">
        <v>0</v>
      </c>
      <c r="AA29" s="1" t="s">
        <v>45</v>
      </c>
      <c r="AB29" s="1" t="s">
        <v>26</v>
      </c>
      <c r="AC29" s="1" t="s">
        <v>26</v>
      </c>
      <c r="AD29" s="1" t="s">
        <v>26</v>
      </c>
      <c r="AE29" s="1" t="s">
        <v>436</v>
      </c>
    </row>
    <row r="30" spans="1:31" ht="21" hidden="1" customHeight="1" x14ac:dyDescent="0.2">
      <c r="A30" s="1" t="s">
        <v>102</v>
      </c>
      <c r="B30" s="1" t="s">
        <v>398</v>
      </c>
      <c r="C30" s="1" t="s">
        <v>398</v>
      </c>
      <c r="D30" s="1" t="s">
        <v>398</v>
      </c>
      <c r="E30" s="1" t="s">
        <v>24</v>
      </c>
      <c r="F30" s="1" t="s">
        <v>287</v>
      </c>
      <c r="G30" s="1" t="s">
        <v>288</v>
      </c>
      <c r="H30" s="1" t="s">
        <v>151</v>
      </c>
      <c r="I30" s="1" t="s">
        <v>151</v>
      </c>
      <c r="J30" s="1" t="s">
        <v>275</v>
      </c>
      <c r="K30" s="1" t="s">
        <v>289</v>
      </c>
      <c r="L30" s="1" t="s">
        <v>290</v>
      </c>
      <c r="M30" s="1" t="s">
        <v>27</v>
      </c>
      <c r="N30" s="1" t="s">
        <v>28</v>
      </c>
      <c r="O30" s="1" t="s">
        <v>28</v>
      </c>
      <c r="P30" s="1" t="s">
        <v>39</v>
      </c>
      <c r="Q30" s="1" t="s">
        <v>28</v>
      </c>
      <c r="R30" s="1" t="s">
        <v>40</v>
      </c>
      <c r="S30" s="1" t="s">
        <v>549</v>
      </c>
      <c r="T30" s="1" t="s">
        <v>30</v>
      </c>
      <c r="U30" s="1">
        <v>2188362000</v>
      </c>
      <c r="V30" s="1">
        <v>0</v>
      </c>
      <c r="W30" s="1">
        <v>0</v>
      </c>
      <c r="X30" s="1" t="s">
        <v>587</v>
      </c>
      <c r="Y30" s="1" t="s">
        <v>291</v>
      </c>
      <c r="Z30" s="1">
        <v>2</v>
      </c>
      <c r="AA30" s="1" t="s">
        <v>45</v>
      </c>
      <c r="AB30" s="1" t="s">
        <v>156</v>
      </c>
      <c r="AC30" s="1" t="s">
        <v>292</v>
      </c>
      <c r="AD30" s="1" t="s">
        <v>26</v>
      </c>
      <c r="AE30" s="16" t="s">
        <v>102</v>
      </c>
    </row>
    <row r="31" spans="1:31" ht="21" hidden="1" customHeight="1" x14ac:dyDescent="0.2">
      <c r="A31" s="1" t="s">
        <v>101</v>
      </c>
      <c r="B31" s="1" t="s">
        <v>453</v>
      </c>
      <c r="C31" s="1" t="s">
        <v>355</v>
      </c>
      <c r="D31" s="1" t="s">
        <v>566</v>
      </c>
      <c r="E31" s="1" t="s">
        <v>52</v>
      </c>
      <c r="F31" s="1" t="s">
        <v>460</v>
      </c>
      <c r="G31" s="1" t="s">
        <v>461</v>
      </c>
      <c r="H31" s="1" t="s">
        <v>515</v>
      </c>
      <c r="I31" s="1" t="s">
        <v>462</v>
      </c>
      <c r="J31" s="1" t="s">
        <v>462</v>
      </c>
      <c r="K31" s="1" t="s">
        <v>26</v>
      </c>
      <c r="L31" s="1" t="s">
        <v>463</v>
      </c>
      <c r="M31" s="1" t="s">
        <v>464</v>
      </c>
      <c r="N31" s="1" t="s">
        <v>40</v>
      </c>
      <c r="O31" s="1" t="s">
        <v>40</v>
      </c>
      <c r="P31" s="1" t="s">
        <v>40</v>
      </c>
      <c r="Q31" s="1" t="s">
        <v>45</v>
      </c>
      <c r="R31" s="1" t="s">
        <v>40</v>
      </c>
      <c r="S31" s="1" t="s">
        <v>45</v>
      </c>
      <c r="T31" s="1" t="s">
        <v>40</v>
      </c>
      <c r="U31" s="1">
        <v>0</v>
      </c>
      <c r="V31" s="1">
        <v>0</v>
      </c>
      <c r="W31" s="1">
        <v>0</v>
      </c>
      <c r="X31" s="1" t="s">
        <v>49</v>
      </c>
      <c r="Y31" s="1" t="s">
        <v>45</v>
      </c>
      <c r="Z31" s="1">
        <v>0</v>
      </c>
      <c r="AA31" s="1" t="s">
        <v>45</v>
      </c>
      <c r="AB31" s="1" t="s">
        <v>26</v>
      </c>
      <c r="AC31" s="1" t="s">
        <v>26</v>
      </c>
      <c r="AD31" s="1" t="s">
        <v>26</v>
      </c>
      <c r="AE31" s="14" t="s">
        <v>449</v>
      </c>
    </row>
    <row r="32" spans="1:31" ht="21" hidden="1" customHeight="1" x14ac:dyDescent="0.2">
      <c r="A32" s="1" t="s">
        <v>102</v>
      </c>
      <c r="B32" s="1" t="s">
        <v>398</v>
      </c>
      <c r="C32" s="1" t="s">
        <v>398</v>
      </c>
      <c r="D32" s="1" t="s">
        <v>398</v>
      </c>
      <c r="E32" s="1" t="s">
        <v>52</v>
      </c>
      <c r="F32" s="1" t="s">
        <v>280</v>
      </c>
      <c r="G32" s="1" t="s">
        <v>281</v>
      </c>
      <c r="H32" s="1" t="s">
        <v>151</v>
      </c>
      <c r="I32" s="1" t="s">
        <v>282</v>
      </c>
      <c r="J32" s="1" t="s">
        <v>283</v>
      </c>
      <c r="K32" s="1" t="s">
        <v>284</v>
      </c>
      <c r="L32" s="1" t="s">
        <v>285</v>
      </c>
      <c r="M32" s="1" t="s">
        <v>286</v>
      </c>
      <c r="N32" s="1" t="s">
        <v>28</v>
      </c>
      <c r="O32" s="1" t="s">
        <v>28</v>
      </c>
      <c r="P32" s="1" t="s">
        <v>39</v>
      </c>
      <c r="Q32" s="1" t="s">
        <v>45</v>
      </c>
      <c r="R32" s="1" t="s">
        <v>40</v>
      </c>
      <c r="S32" s="1" t="s">
        <v>549</v>
      </c>
      <c r="T32" s="1" t="s">
        <v>60</v>
      </c>
      <c r="U32" s="1">
        <v>140852000</v>
      </c>
      <c r="V32" s="1">
        <v>0</v>
      </c>
      <c r="W32" s="1">
        <v>0</v>
      </c>
      <c r="X32" s="1" t="s">
        <v>49</v>
      </c>
      <c r="Y32" s="1" t="s">
        <v>31</v>
      </c>
      <c r="Z32" s="1">
        <v>3</v>
      </c>
      <c r="AA32" s="1" t="s">
        <v>45</v>
      </c>
      <c r="AB32" s="1" t="s">
        <v>110</v>
      </c>
      <c r="AC32" s="1" t="s">
        <v>157</v>
      </c>
      <c r="AD32" s="1" t="s">
        <v>26</v>
      </c>
      <c r="AE32" s="16" t="s">
        <v>102</v>
      </c>
    </row>
    <row r="33" spans="1:31" ht="21" hidden="1" customHeight="1" x14ac:dyDescent="0.2">
      <c r="A33" s="1" t="s">
        <v>102</v>
      </c>
      <c r="B33" s="1" t="s">
        <v>398</v>
      </c>
      <c r="C33" s="1" t="s">
        <v>398</v>
      </c>
      <c r="D33" s="1" t="s">
        <v>398</v>
      </c>
      <c r="E33" s="1" t="s">
        <v>52</v>
      </c>
      <c r="F33" s="1" t="s">
        <v>273</v>
      </c>
      <c r="G33" s="1" t="s">
        <v>274</v>
      </c>
      <c r="H33" s="1" t="s">
        <v>151</v>
      </c>
      <c r="I33" s="1" t="s">
        <v>151</v>
      </c>
      <c r="J33" s="1" t="s">
        <v>275</v>
      </c>
      <c r="K33" s="1" t="s">
        <v>276</v>
      </c>
      <c r="L33" s="1" t="s">
        <v>277</v>
      </c>
      <c r="M33" s="1" t="s">
        <v>278</v>
      </c>
      <c r="N33" s="1" t="s">
        <v>28</v>
      </c>
      <c r="O33" s="1" t="s">
        <v>28</v>
      </c>
      <c r="P33" s="1" t="s">
        <v>39</v>
      </c>
      <c r="Q33" s="1" t="s">
        <v>45</v>
      </c>
      <c r="R33" s="1" t="s">
        <v>40</v>
      </c>
      <c r="S33" s="1" t="s">
        <v>549</v>
      </c>
      <c r="T33" s="1" t="s">
        <v>30</v>
      </c>
      <c r="U33" s="1">
        <v>756752000</v>
      </c>
      <c r="V33" s="1">
        <v>0</v>
      </c>
      <c r="W33" s="1">
        <v>0</v>
      </c>
      <c r="X33" s="1" t="s">
        <v>588</v>
      </c>
      <c r="Y33" s="1" t="s">
        <v>31</v>
      </c>
      <c r="Z33" s="1">
        <v>1</v>
      </c>
      <c r="AA33" s="1" t="s">
        <v>45</v>
      </c>
      <c r="AB33" s="1" t="s">
        <v>279</v>
      </c>
      <c r="AC33" s="1" t="s">
        <v>175</v>
      </c>
      <c r="AD33" s="1" t="s">
        <v>26</v>
      </c>
      <c r="AE33" s="16" t="s">
        <v>102</v>
      </c>
    </row>
    <row r="34" spans="1:31" ht="21" hidden="1" customHeight="1" x14ac:dyDescent="0.2">
      <c r="A34" s="1" t="s">
        <v>102</v>
      </c>
      <c r="B34" s="1" t="s">
        <v>398</v>
      </c>
      <c r="C34" s="1" t="s">
        <v>398</v>
      </c>
      <c r="D34" s="1" t="s">
        <v>398</v>
      </c>
      <c r="E34" s="1" t="s">
        <v>52</v>
      </c>
      <c r="F34" s="1" t="s">
        <v>266</v>
      </c>
      <c r="G34" s="1" t="s">
        <v>267</v>
      </c>
      <c r="H34" s="1" t="s">
        <v>135</v>
      </c>
      <c r="I34" s="1" t="s">
        <v>136</v>
      </c>
      <c r="J34" s="1" t="s">
        <v>135</v>
      </c>
      <c r="K34" s="1" t="s">
        <v>268</v>
      </c>
      <c r="L34" s="1" t="s">
        <v>269</v>
      </c>
      <c r="M34" s="1" t="s">
        <v>270</v>
      </c>
      <c r="N34" s="1" t="s">
        <v>28</v>
      </c>
      <c r="O34" s="1" t="s">
        <v>28</v>
      </c>
      <c r="P34" s="1" t="s">
        <v>28</v>
      </c>
      <c r="Q34" s="1" t="s">
        <v>45</v>
      </c>
      <c r="R34" s="1" t="s">
        <v>40</v>
      </c>
      <c r="S34" s="1" t="s">
        <v>549</v>
      </c>
      <c r="T34" s="1" t="s">
        <v>271</v>
      </c>
      <c r="U34" s="1">
        <v>1490116000</v>
      </c>
      <c r="V34" s="1">
        <v>0</v>
      </c>
      <c r="W34" s="1">
        <v>1993</v>
      </c>
      <c r="X34" s="1" t="s">
        <v>589</v>
      </c>
      <c r="Y34" s="1" t="s">
        <v>45</v>
      </c>
      <c r="Z34" s="1">
        <v>2</v>
      </c>
      <c r="AA34" s="1" t="s">
        <v>45</v>
      </c>
      <c r="AB34" s="1" t="s">
        <v>110</v>
      </c>
      <c r="AC34" s="1" t="s">
        <v>272</v>
      </c>
      <c r="AD34" s="1" t="s">
        <v>26</v>
      </c>
      <c r="AE34" s="16" t="s">
        <v>102</v>
      </c>
    </row>
    <row r="35" spans="1:31" ht="21" hidden="1" customHeight="1" x14ac:dyDescent="0.2">
      <c r="A35" s="1" t="s">
        <v>102</v>
      </c>
      <c r="B35" s="1" t="s">
        <v>398</v>
      </c>
      <c r="C35" s="1" t="s">
        <v>398</v>
      </c>
      <c r="D35" s="1" t="s">
        <v>398</v>
      </c>
      <c r="E35" s="1" t="s">
        <v>52</v>
      </c>
      <c r="F35" s="1" t="s">
        <v>259</v>
      </c>
      <c r="G35" s="1" t="s">
        <v>260</v>
      </c>
      <c r="H35" s="1" t="s">
        <v>517</v>
      </c>
      <c r="I35" s="1" t="s">
        <v>114</v>
      </c>
      <c r="J35" s="1" t="s">
        <v>261</v>
      </c>
      <c r="K35" s="1" t="s">
        <v>262</v>
      </c>
      <c r="L35" s="1" t="s">
        <v>263</v>
      </c>
      <c r="M35" s="1" t="s">
        <v>264</v>
      </c>
      <c r="N35" s="1" t="s">
        <v>28</v>
      </c>
      <c r="O35" s="1" t="s">
        <v>28</v>
      </c>
      <c r="P35" s="1" t="s">
        <v>28</v>
      </c>
      <c r="Q35" s="1" t="s">
        <v>28</v>
      </c>
      <c r="R35" s="1" t="s">
        <v>40</v>
      </c>
      <c r="S35" s="1" t="s">
        <v>550</v>
      </c>
      <c r="T35" s="1" t="s">
        <v>60</v>
      </c>
      <c r="U35" s="1">
        <v>0</v>
      </c>
      <c r="V35" s="1">
        <v>0</v>
      </c>
      <c r="W35" s="1">
        <v>2006</v>
      </c>
      <c r="X35" s="1" t="s">
        <v>590</v>
      </c>
      <c r="Y35" s="1" t="s">
        <v>31</v>
      </c>
      <c r="Z35" s="1">
        <v>2</v>
      </c>
      <c r="AA35" s="1" t="s">
        <v>45</v>
      </c>
      <c r="AB35" s="1" t="s">
        <v>110</v>
      </c>
      <c r="AC35" s="1" t="s">
        <v>265</v>
      </c>
      <c r="AD35" s="1" t="s">
        <v>26</v>
      </c>
      <c r="AE35" s="16" t="s">
        <v>102</v>
      </c>
    </row>
    <row r="36" spans="1:31" ht="21" customHeight="1" x14ac:dyDescent="0.2">
      <c r="A36" s="1" t="s">
        <v>567</v>
      </c>
      <c r="B36" s="1" t="s">
        <v>453</v>
      </c>
      <c r="C36" s="1" t="s">
        <v>352</v>
      </c>
      <c r="D36" s="1" t="s">
        <v>564</v>
      </c>
      <c r="E36" s="1" t="s">
        <v>52</v>
      </c>
      <c r="F36" s="1" t="s">
        <v>591</v>
      </c>
      <c r="G36" s="1" t="s">
        <v>592</v>
      </c>
      <c r="H36" s="1" t="s">
        <v>65</v>
      </c>
      <c r="I36" s="1" t="s">
        <v>593</v>
      </c>
      <c r="J36" s="1" t="s">
        <v>594</v>
      </c>
      <c r="K36" s="1" t="s">
        <v>595</v>
      </c>
      <c r="L36" s="1" t="s">
        <v>596</v>
      </c>
      <c r="M36" s="1" t="s">
        <v>597</v>
      </c>
      <c r="N36" s="1" t="s">
        <v>39</v>
      </c>
      <c r="O36" s="1" t="s">
        <v>28</v>
      </c>
      <c r="P36" s="1" t="s">
        <v>28</v>
      </c>
      <c r="Q36" s="1" t="s">
        <v>45</v>
      </c>
      <c r="R36" s="1" t="s">
        <v>40</v>
      </c>
      <c r="S36" s="1" t="s">
        <v>45</v>
      </c>
      <c r="T36" s="1" t="s">
        <v>40</v>
      </c>
      <c r="U36" s="1">
        <v>0</v>
      </c>
      <c r="V36" s="1">
        <v>0</v>
      </c>
      <c r="W36" s="1">
        <v>0</v>
      </c>
      <c r="X36" s="1" t="s">
        <v>49</v>
      </c>
      <c r="Y36" s="1" t="s">
        <v>45</v>
      </c>
      <c r="Z36" s="1">
        <v>0</v>
      </c>
      <c r="AA36" s="1" t="s">
        <v>45</v>
      </c>
      <c r="AB36" s="1" t="s">
        <v>26</v>
      </c>
      <c r="AC36" s="1" t="s">
        <v>26</v>
      </c>
      <c r="AD36" s="1" t="s">
        <v>26</v>
      </c>
      <c r="AE36" s="1" t="s">
        <v>436</v>
      </c>
    </row>
    <row r="37" spans="1:31" ht="21" hidden="1" customHeight="1" x14ac:dyDescent="0.2">
      <c r="A37" s="1" t="s">
        <v>47</v>
      </c>
      <c r="B37" s="1" t="s">
        <v>452</v>
      </c>
      <c r="C37" s="1" t="s">
        <v>357</v>
      </c>
      <c r="D37" s="1" t="s">
        <v>598</v>
      </c>
      <c r="E37" s="1" t="s">
        <v>24</v>
      </c>
      <c r="F37" s="1" t="s">
        <v>48</v>
      </c>
      <c r="G37" s="1" t="s">
        <v>26</v>
      </c>
      <c r="H37" s="1" t="s">
        <v>45</v>
      </c>
      <c r="I37" s="1" t="s">
        <v>25</v>
      </c>
      <c r="J37" s="1" t="s">
        <v>26</v>
      </c>
      <c r="K37" s="1" t="s">
        <v>26</v>
      </c>
      <c r="L37" s="1" t="s">
        <v>49</v>
      </c>
      <c r="M37" s="1" t="s">
        <v>49</v>
      </c>
      <c r="N37" s="1" t="s">
        <v>40</v>
      </c>
      <c r="O37" s="1" t="s">
        <v>40</v>
      </c>
      <c r="P37" s="1" t="s">
        <v>40</v>
      </c>
      <c r="Q37" s="1" t="s">
        <v>39</v>
      </c>
      <c r="R37" s="1" t="s">
        <v>29</v>
      </c>
      <c r="S37" s="1" t="s">
        <v>551</v>
      </c>
      <c r="T37" s="1" t="s">
        <v>50</v>
      </c>
      <c r="U37" s="1">
        <v>0</v>
      </c>
      <c r="V37" s="1">
        <v>0</v>
      </c>
      <c r="W37" s="1">
        <v>2005</v>
      </c>
      <c r="X37" s="1" t="s">
        <v>49</v>
      </c>
      <c r="Y37" s="1" t="s">
        <v>45</v>
      </c>
      <c r="Z37" s="1">
        <v>0</v>
      </c>
      <c r="AA37" s="1" t="s">
        <v>45</v>
      </c>
      <c r="AB37" s="1" t="s">
        <v>26</v>
      </c>
      <c r="AC37" s="1" t="s">
        <v>26</v>
      </c>
      <c r="AD37" s="1" t="s">
        <v>26</v>
      </c>
      <c r="AE37" s="1" t="s">
        <v>404</v>
      </c>
    </row>
    <row r="38" spans="1:31" ht="21" customHeight="1" x14ac:dyDescent="0.2">
      <c r="A38" s="1" t="s">
        <v>567</v>
      </c>
      <c r="B38" s="1" t="s">
        <v>453</v>
      </c>
      <c r="C38" s="1" t="s">
        <v>352</v>
      </c>
      <c r="D38" s="1" t="s">
        <v>564</v>
      </c>
      <c r="E38" s="1" t="s">
        <v>52</v>
      </c>
      <c r="F38" s="1" t="s">
        <v>599</v>
      </c>
      <c r="G38" s="1" t="s">
        <v>600</v>
      </c>
      <c r="H38" s="1" t="s">
        <v>65</v>
      </c>
      <c r="I38" s="1" t="s">
        <v>65</v>
      </c>
      <c r="J38" s="1" t="s">
        <v>601</v>
      </c>
      <c r="K38" s="1" t="s">
        <v>602</v>
      </c>
      <c r="L38" s="1" t="s">
        <v>603</v>
      </c>
      <c r="M38" s="1" t="s">
        <v>604</v>
      </c>
      <c r="N38" s="1" t="s">
        <v>39</v>
      </c>
      <c r="O38" s="1" t="s">
        <v>28</v>
      </c>
      <c r="P38" s="1" t="s">
        <v>28</v>
      </c>
      <c r="Q38" s="1" t="s">
        <v>45</v>
      </c>
      <c r="R38" s="1" t="s">
        <v>40</v>
      </c>
      <c r="S38" s="1" t="s">
        <v>45</v>
      </c>
      <c r="T38" s="1" t="s">
        <v>40</v>
      </c>
      <c r="U38" s="1">
        <v>0</v>
      </c>
      <c r="V38" s="1">
        <v>0</v>
      </c>
      <c r="W38" s="1">
        <v>0</v>
      </c>
      <c r="X38" s="1" t="s">
        <v>49</v>
      </c>
      <c r="Y38" s="1" t="s">
        <v>45</v>
      </c>
      <c r="Z38" s="1">
        <v>0</v>
      </c>
      <c r="AA38" s="1" t="s">
        <v>45</v>
      </c>
      <c r="AB38" s="1" t="s">
        <v>26</v>
      </c>
      <c r="AC38" s="1" t="s">
        <v>26</v>
      </c>
      <c r="AD38" s="1" t="s">
        <v>26</v>
      </c>
      <c r="AE38" s="1" t="s">
        <v>436</v>
      </c>
    </row>
    <row r="39" spans="1:31" ht="21" customHeight="1" x14ac:dyDescent="0.2">
      <c r="A39" s="1" t="s">
        <v>567</v>
      </c>
      <c r="B39" s="1" t="s">
        <v>453</v>
      </c>
      <c r="C39" s="1" t="s">
        <v>352</v>
      </c>
      <c r="D39" s="1" t="s">
        <v>564</v>
      </c>
      <c r="E39" s="1" t="s">
        <v>52</v>
      </c>
      <c r="F39" s="1" t="s">
        <v>605</v>
      </c>
      <c r="G39" s="1" t="s">
        <v>606</v>
      </c>
      <c r="H39" s="1" t="s">
        <v>65</v>
      </c>
      <c r="I39" s="1" t="s">
        <v>65</v>
      </c>
      <c r="J39" s="1" t="s">
        <v>601</v>
      </c>
      <c r="K39" s="1" t="s">
        <v>607</v>
      </c>
      <c r="L39" s="1" t="s">
        <v>608</v>
      </c>
      <c r="M39" s="1" t="s">
        <v>609</v>
      </c>
      <c r="N39" s="1" t="s">
        <v>39</v>
      </c>
      <c r="O39" s="1" t="s">
        <v>28</v>
      </c>
      <c r="P39" s="1" t="s">
        <v>28</v>
      </c>
      <c r="Q39" s="1" t="s">
        <v>45</v>
      </c>
      <c r="R39" s="1" t="s">
        <v>40</v>
      </c>
      <c r="S39" s="1" t="s">
        <v>45</v>
      </c>
      <c r="T39" s="1" t="s">
        <v>40</v>
      </c>
      <c r="U39" s="1">
        <v>0</v>
      </c>
      <c r="V39" s="1">
        <v>0</v>
      </c>
      <c r="W39" s="1">
        <v>0</v>
      </c>
      <c r="X39" s="1" t="s">
        <v>49</v>
      </c>
      <c r="Y39" s="1" t="s">
        <v>45</v>
      </c>
      <c r="Z39" s="1">
        <v>0</v>
      </c>
      <c r="AA39" s="1" t="s">
        <v>45</v>
      </c>
      <c r="AB39" s="1" t="s">
        <v>26</v>
      </c>
      <c r="AC39" s="1" t="s">
        <v>26</v>
      </c>
      <c r="AD39" s="1" t="s">
        <v>26</v>
      </c>
      <c r="AE39" s="1" t="s">
        <v>436</v>
      </c>
    </row>
    <row r="40" spans="1:31" ht="21" customHeight="1" x14ac:dyDescent="0.2">
      <c r="A40" s="1" t="s">
        <v>567</v>
      </c>
      <c r="B40" s="1" t="s">
        <v>453</v>
      </c>
      <c r="C40" s="1" t="s">
        <v>352</v>
      </c>
      <c r="D40" s="1" t="s">
        <v>564</v>
      </c>
      <c r="E40" s="1" t="s">
        <v>52</v>
      </c>
      <c r="F40" s="1" t="s">
        <v>610</v>
      </c>
      <c r="G40" s="1" t="s">
        <v>611</v>
      </c>
      <c r="H40" s="1" t="s">
        <v>65</v>
      </c>
      <c r="I40" s="1" t="s">
        <v>65</v>
      </c>
      <c r="J40" s="1" t="s">
        <v>577</v>
      </c>
      <c r="K40" s="1" t="s">
        <v>612</v>
      </c>
      <c r="L40" s="1" t="s">
        <v>613</v>
      </c>
      <c r="M40" s="1" t="s">
        <v>614</v>
      </c>
      <c r="N40" s="1" t="s">
        <v>39</v>
      </c>
      <c r="O40" s="1" t="s">
        <v>28</v>
      </c>
      <c r="P40" s="1" t="s">
        <v>28</v>
      </c>
      <c r="Q40" s="1" t="s">
        <v>45</v>
      </c>
      <c r="R40" s="1" t="s">
        <v>40</v>
      </c>
      <c r="S40" s="1" t="s">
        <v>45</v>
      </c>
      <c r="T40" s="1" t="s">
        <v>40</v>
      </c>
      <c r="U40" s="1">
        <v>0</v>
      </c>
      <c r="V40" s="1">
        <v>0</v>
      </c>
      <c r="W40" s="1">
        <v>0</v>
      </c>
      <c r="X40" s="1" t="s">
        <v>49</v>
      </c>
      <c r="Y40" s="1" t="s">
        <v>45</v>
      </c>
      <c r="Z40" s="1">
        <v>0</v>
      </c>
      <c r="AA40" s="1" t="s">
        <v>45</v>
      </c>
      <c r="AB40" s="1" t="s">
        <v>26</v>
      </c>
      <c r="AC40" s="1" t="s">
        <v>26</v>
      </c>
      <c r="AD40" s="1" t="s">
        <v>26</v>
      </c>
      <c r="AE40" s="1" t="s">
        <v>436</v>
      </c>
    </row>
    <row r="41" spans="1:31" ht="21" customHeight="1" x14ac:dyDescent="0.2">
      <c r="A41" s="1" t="s">
        <v>567</v>
      </c>
      <c r="B41" s="1" t="s">
        <v>453</v>
      </c>
      <c r="C41" s="1" t="s">
        <v>352</v>
      </c>
      <c r="D41" s="1" t="s">
        <v>564</v>
      </c>
      <c r="E41" s="1" t="s">
        <v>52</v>
      </c>
      <c r="F41" s="1" t="s">
        <v>615</v>
      </c>
      <c r="G41" s="1" t="s">
        <v>616</v>
      </c>
      <c r="H41" s="1" t="s">
        <v>65</v>
      </c>
      <c r="I41" s="1" t="s">
        <v>65</v>
      </c>
      <c r="J41" s="1" t="s">
        <v>601</v>
      </c>
      <c r="K41" s="1" t="s">
        <v>617</v>
      </c>
      <c r="L41" s="1" t="s">
        <v>618</v>
      </c>
      <c r="M41" s="1" t="s">
        <v>619</v>
      </c>
      <c r="N41" s="1" t="s">
        <v>39</v>
      </c>
      <c r="O41" s="1" t="s">
        <v>28</v>
      </c>
      <c r="P41" s="1" t="s">
        <v>28</v>
      </c>
      <c r="Q41" s="1" t="s">
        <v>45</v>
      </c>
      <c r="R41" s="1" t="s">
        <v>40</v>
      </c>
      <c r="S41" s="1" t="s">
        <v>45</v>
      </c>
      <c r="T41" s="1" t="s">
        <v>40</v>
      </c>
      <c r="U41" s="1">
        <v>0</v>
      </c>
      <c r="V41" s="1">
        <v>0</v>
      </c>
      <c r="W41" s="1">
        <v>0</v>
      </c>
      <c r="X41" s="1" t="s">
        <v>49</v>
      </c>
      <c r="Y41" s="1" t="s">
        <v>45</v>
      </c>
      <c r="Z41" s="1">
        <v>0</v>
      </c>
      <c r="AA41" s="1" t="s">
        <v>45</v>
      </c>
      <c r="AB41" s="1" t="s">
        <v>26</v>
      </c>
      <c r="AC41" s="1" t="s">
        <v>26</v>
      </c>
      <c r="AD41" s="1" t="s">
        <v>26</v>
      </c>
      <c r="AE41" s="1" t="s">
        <v>436</v>
      </c>
    </row>
    <row r="42" spans="1:31" ht="21" customHeight="1" x14ac:dyDescent="0.2">
      <c r="A42" s="1" t="s">
        <v>567</v>
      </c>
      <c r="B42" s="1" t="s">
        <v>453</v>
      </c>
      <c r="C42" s="1" t="s">
        <v>352</v>
      </c>
      <c r="D42" s="1" t="s">
        <v>564</v>
      </c>
      <c r="E42" s="1" t="s">
        <v>52</v>
      </c>
      <c r="F42" s="1" t="s">
        <v>620</v>
      </c>
      <c r="G42" s="1" t="s">
        <v>621</v>
      </c>
      <c r="H42" s="1" t="s">
        <v>65</v>
      </c>
      <c r="I42" s="1" t="s">
        <v>622</v>
      </c>
      <c r="J42" s="1" t="s">
        <v>623</v>
      </c>
      <c r="K42" s="1" t="s">
        <v>624</v>
      </c>
      <c r="L42" s="1" t="s">
        <v>625</v>
      </c>
      <c r="M42" s="1" t="s">
        <v>626</v>
      </c>
      <c r="N42" s="1" t="s">
        <v>39</v>
      </c>
      <c r="O42" s="1" t="s">
        <v>28</v>
      </c>
      <c r="P42" s="1" t="s">
        <v>28</v>
      </c>
      <c r="Q42" s="1" t="s">
        <v>45</v>
      </c>
      <c r="R42" s="1" t="s">
        <v>40</v>
      </c>
      <c r="S42" s="1" t="s">
        <v>45</v>
      </c>
      <c r="T42" s="1" t="s">
        <v>40</v>
      </c>
      <c r="U42" s="1">
        <v>0</v>
      </c>
      <c r="V42" s="1">
        <v>0</v>
      </c>
      <c r="W42" s="1">
        <v>0</v>
      </c>
      <c r="X42" s="1" t="s">
        <v>49</v>
      </c>
      <c r="Y42" s="1" t="s">
        <v>45</v>
      </c>
      <c r="Z42" s="1">
        <v>0</v>
      </c>
      <c r="AA42" s="1" t="s">
        <v>45</v>
      </c>
      <c r="AB42" s="1" t="s">
        <v>26</v>
      </c>
      <c r="AC42" s="1" t="s">
        <v>26</v>
      </c>
      <c r="AD42" s="1" t="s">
        <v>26</v>
      </c>
      <c r="AE42" s="1" t="s">
        <v>436</v>
      </c>
    </row>
    <row r="43" spans="1:31" ht="21" customHeight="1" x14ac:dyDescent="0.2">
      <c r="A43" s="1" t="s">
        <v>567</v>
      </c>
      <c r="B43" s="1" t="s">
        <v>453</v>
      </c>
      <c r="C43" s="1" t="s">
        <v>352</v>
      </c>
      <c r="D43" s="1" t="s">
        <v>564</v>
      </c>
      <c r="E43" s="1" t="s">
        <v>52</v>
      </c>
      <c r="F43" s="1" t="s">
        <v>627</v>
      </c>
      <c r="G43" s="1" t="s">
        <v>628</v>
      </c>
      <c r="H43" s="1" t="s">
        <v>65</v>
      </c>
      <c r="I43" s="1" t="s">
        <v>629</v>
      </c>
      <c r="J43" s="1" t="s">
        <v>629</v>
      </c>
      <c r="K43" s="1" t="s">
        <v>26</v>
      </c>
      <c r="L43" s="1" t="s">
        <v>630</v>
      </c>
      <c r="M43" s="1" t="s">
        <v>631</v>
      </c>
      <c r="N43" s="1" t="s">
        <v>39</v>
      </c>
      <c r="O43" s="1" t="s">
        <v>28</v>
      </c>
      <c r="P43" s="1" t="s">
        <v>28</v>
      </c>
      <c r="Q43" s="1" t="s">
        <v>45</v>
      </c>
      <c r="R43" s="1" t="s">
        <v>40</v>
      </c>
      <c r="S43" s="1" t="s">
        <v>45</v>
      </c>
      <c r="T43" s="1" t="s">
        <v>40</v>
      </c>
      <c r="U43" s="1">
        <v>0</v>
      </c>
      <c r="V43" s="1">
        <v>0</v>
      </c>
      <c r="W43" s="1">
        <v>0</v>
      </c>
      <c r="X43" s="1" t="s">
        <v>49</v>
      </c>
      <c r="Y43" s="1" t="s">
        <v>45</v>
      </c>
      <c r="Z43" s="1">
        <v>0</v>
      </c>
      <c r="AA43" s="1" t="s">
        <v>45</v>
      </c>
      <c r="AB43" s="1" t="s">
        <v>26</v>
      </c>
      <c r="AC43" s="1" t="s">
        <v>26</v>
      </c>
      <c r="AD43" s="1" t="s">
        <v>26</v>
      </c>
      <c r="AE43" s="1" t="s">
        <v>436</v>
      </c>
    </row>
    <row r="44" spans="1:31" ht="21" customHeight="1" x14ac:dyDescent="0.2">
      <c r="A44" s="1" t="s">
        <v>567</v>
      </c>
      <c r="B44" s="1" t="s">
        <v>453</v>
      </c>
      <c r="C44" s="1" t="s">
        <v>352</v>
      </c>
      <c r="D44" s="1" t="s">
        <v>564</v>
      </c>
      <c r="E44" s="1" t="s">
        <v>52</v>
      </c>
      <c r="F44" s="1" t="s">
        <v>632</v>
      </c>
      <c r="G44" s="1" t="s">
        <v>633</v>
      </c>
      <c r="H44" s="1" t="s">
        <v>135</v>
      </c>
      <c r="I44" s="1" t="s">
        <v>136</v>
      </c>
      <c r="J44" s="1" t="s">
        <v>634</v>
      </c>
      <c r="K44" s="1" t="s">
        <v>635</v>
      </c>
      <c r="L44" s="1" t="s">
        <v>636</v>
      </c>
      <c r="M44" s="1" t="s">
        <v>637</v>
      </c>
      <c r="N44" s="1" t="s">
        <v>39</v>
      </c>
      <c r="O44" s="1" t="s">
        <v>28</v>
      </c>
      <c r="P44" s="1" t="s">
        <v>28</v>
      </c>
      <c r="Q44" s="1" t="s">
        <v>45</v>
      </c>
      <c r="R44" s="1" t="s">
        <v>40</v>
      </c>
      <c r="S44" s="1" t="s">
        <v>45</v>
      </c>
      <c r="T44" s="1" t="s">
        <v>40</v>
      </c>
      <c r="U44" s="1">
        <v>0</v>
      </c>
      <c r="V44" s="1">
        <v>0</v>
      </c>
      <c r="W44" s="1">
        <v>0</v>
      </c>
      <c r="X44" s="1" t="s">
        <v>49</v>
      </c>
      <c r="Y44" s="1" t="s">
        <v>45</v>
      </c>
      <c r="Z44" s="1">
        <v>0</v>
      </c>
      <c r="AA44" s="1" t="s">
        <v>45</v>
      </c>
      <c r="AB44" s="1" t="s">
        <v>26</v>
      </c>
      <c r="AC44" s="1" t="s">
        <v>26</v>
      </c>
      <c r="AD44" s="1" t="s">
        <v>26</v>
      </c>
      <c r="AE44" s="1" t="s">
        <v>436</v>
      </c>
    </row>
    <row r="45" spans="1:31" ht="21" customHeight="1" x14ac:dyDescent="0.2">
      <c r="A45" s="1" t="s">
        <v>567</v>
      </c>
      <c r="B45" s="1" t="s">
        <v>453</v>
      </c>
      <c r="C45" s="1" t="s">
        <v>352</v>
      </c>
      <c r="D45" s="1" t="s">
        <v>564</v>
      </c>
      <c r="E45" s="1" t="s">
        <v>52</v>
      </c>
      <c r="F45" s="1" t="s">
        <v>638</v>
      </c>
      <c r="G45" s="1" t="s">
        <v>639</v>
      </c>
      <c r="H45" s="1" t="s">
        <v>135</v>
      </c>
      <c r="I45" s="1" t="s">
        <v>136</v>
      </c>
      <c r="J45" s="1" t="s">
        <v>640</v>
      </c>
      <c r="K45" s="1" t="s">
        <v>641</v>
      </c>
      <c r="L45" s="1" t="s">
        <v>642</v>
      </c>
      <c r="M45" s="1" t="s">
        <v>643</v>
      </c>
      <c r="N45" s="1" t="s">
        <v>39</v>
      </c>
      <c r="O45" s="1" t="s">
        <v>28</v>
      </c>
      <c r="P45" s="1" t="s">
        <v>28</v>
      </c>
      <c r="Q45" s="1" t="s">
        <v>45</v>
      </c>
      <c r="R45" s="1" t="s">
        <v>40</v>
      </c>
      <c r="S45" s="1" t="s">
        <v>45</v>
      </c>
      <c r="T45" s="1" t="s">
        <v>40</v>
      </c>
      <c r="U45" s="1">
        <v>0</v>
      </c>
      <c r="V45" s="1">
        <v>0</v>
      </c>
      <c r="W45" s="1">
        <v>0</v>
      </c>
      <c r="X45" s="1" t="s">
        <v>49</v>
      </c>
      <c r="Y45" s="1" t="s">
        <v>45</v>
      </c>
      <c r="Z45" s="1">
        <v>0</v>
      </c>
      <c r="AA45" s="1" t="s">
        <v>45</v>
      </c>
      <c r="AB45" s="1" t="s">
        <v>26</v>
      </c>
      <c r="AC45" s="1" t="s">
        <v>26</v>
      </c>
      <c r="AD45" s="1" t="s">
        <v>26</v>
      </c>
      <c r="AE45" s="1" t="s">
        <v>436</v>
      </c>
    </row>
    <row r="46" spans="1:31" ht="21" customHeight="1" x14ac:dyDescent="0.2">
      <c r="A46" s="1" t="s">
        <v>567</v>
      </c>
      <c r="B46" s="1" t="s">
        <v>453</v>
      </c>
      <c r="C46" s="1" t="s">
        <v>352</v>
      </c>
      <c r="D46" s="1" t="s">
        <v>564</v>
      </c>
      <c r="E46" s="1" t="s">
        <v>52</v>
      </c>
      <c r="F46" s="1" t="s">
        <v>644</v>
      </c>
      <c r="G46" s="1" t="s">
        <v>645</v>
      </c>
      <c r="H46" s="1" t="s">
        <v>135</v>
      </c>
      <c r="I46" s="1" t="s">
        <v>136</v>
      </c>
      <c r="J46" s="1" t="s">
        <v>646</v>
      </c>
      <c r="K46" s="1" t="s">
        <v>647</v>
      </c>
      <c r="L46" s="1" t="s">
        <v>648</v>
      </c>
      <c r="M46" s="1" t="s">
        <v>649</v>
      </c>
      <c r="N46" s="1" t="s">
        <v>39</v>
      </c>
      <c r="O46" s="1" t="s">
        <v>28</v>
      </c>
      <c r="P46" s="1" t="s">
        <v>28</v>
      </c>
      <c r="Q46" s="1" t="s">
        <v>45</v>
      </c>
      <c r="R46" s="1" t="s">
        <v>40</v>
      </c>
      <c r="S46" s="1" t="s">
        <v>45</v>
      </c>
      <c r="T46" s="1" t="s">
        <v>40</v>
      </c>
      <c r="U46" s="1">
        <v>0</v>
      </c>
      <c r="V46" s="1">
        <v>0</v>
      </c>
      <c r="W46" s="1">
        <v>0</v>
      </c>
      <c r="X46" s="1" t="s">
        <v>49</v>
      </c>
      <c r="Y46" s="1" t="s">
        <v>45</v>
      </c>
      <c r="Z46" s="1">
        <v>0</v>
      </c>
      <c r="AA46" s="1" t="s">
        <v>45</v>
      </c>
      <c r="AB46" s="1" t="s">
        <v>26</v>
      </c>
      <c r="AC46" s="1" t="s">
        <v>26</v>
      </c>
      <c r="AD46" s="1" t="s">
        <v>26</v>
      </c>
      <c r="AE46" s="1" t="s">
        <v>436</v>
      </c>
    </row>
    <row r="47" spans="1:31" ht="21" customHeight="1" x14ac:dyDescent="0.2">
      <c r="A47" s="1" t="s">
        <v>567</v>
      </c>
      <c r="B47" s="1" t="s">
        <v>453</v>
      </c>
      <c r="C47" s="1" t="s">
        <v>352</v>
      </c>
      <c r="D47" s="1" t="s">
        <v>564</v>
      </c>
      <c r="E47" s="1" t="s">
        <v>52</v>
      </c>
      <c r="F47" s="1" t="s">
        <v>650</v>
      </c>
      <c r="G47" s="1" t="s">
        <v>651</v>
      </c>
      <c r="H47" s="1" t="s">
        <v>135</v>
      </c>
      <c r="I47" s="1" t="s">
        <v>652</v>
      </c>
      <c r="J47" s="1" t="s">
        <v>653</v>
      </c>
      <c r="K47" s="1" t="s">
        <v>654</v>
      </c>
      <c r="L47" s="1" t="s">
        <v>655</v>
      </c>
      <c r="M47" s="1" t="s">
        <v>656</v>
      </c>
      <c r="N47" s="1" t="s">
        <v>39</v>
      </c>
      <c r="O47" s="1" t="s">
        <v>28</v>
      </c>
      <c r="P47" s="1" t="s">
        <v>28</v>
      </c>
      <c r="Q47" s="1" t="s">
        <v>45</v>
      </c>
      <c r="R47" s="1" t="s">
        <v>40</v>
      </c>
      <c r="S47" s="1" t="s">
        <v>45</v>
      </c>
      <c r="T47" s="1" t="s">
        <v>40</v>
      </c>
      <c r="U47" s="1">
        <v>0</v>
      </c>
      <c r="V47" s="1">
        <v>0</v>
      </c>
      <c r="W47" s="1">
        <v>0</v>
      </c>
      <c r="X47" s="1" t="s">
        <v>49</v>
      </c>
      <c r="Y47" s="1" t="s">
        <v>45</v>
      </c>
      <c r="Z47" s="1">
        <v>0</v>
      </c>
      <c r="AA47" s="1" t="s">
        <v>45</v>
      </c>
      <c r="AB47" s="1" t="s">
        <v>26</v>
      </c>
      <c r="AC47" s="1" t="s">
        <v>26</v>
      </c>
      <c r="AD47" s="1" t="s">
        <v>26</v>
      </c>
      <c r="AE47" s="1" t="s">
        <v>436</v>
      </c>
    </row>
    <row r="48" spans="1:31" ht="21" customHeight="1" x14ac:dyDescent="0.2">
      <c r="A48" s="1" t="s">
        <v>567</v>
      </c>
      <c r="B48" s="1" t="s">
        <v>453</v>
      </c>
      <c r="C48" s="1" t="s">
        <v>352</v>
      </c>
      <c r="D48" s="1" t="s">
        <v>564</v>
      </c>
      <c r="E48" s="1" t="s">
        <v>52</v>
      </c>
      <c r="F48" s="1" t="s">
        <v>657</v>
      </c>
      <c r="G48" s="1" t="s">
        <v>26</v>
      </c>
      <c r="H48" s="1" t="s">
        <v>45</v>
      </c>
      <c r="I48" s="1" t="s">
        <v>25</v>
      </c>
      <c r="J48" s="1" t="s">
        <v>26</v>
      </c>
      <c r="K48" s="1" t="s">
        <v>26</v>
      </c>
      <c r="L48" s="1" t="s">
        <v>26</v>
      </c>
      <c r="M48" s="1" t="s">
        <v>26</v>
      </c>
      <c r="N48" s="1" t="s">
        <v>26</v>
      </c>
      <c r="O48" s="1" t="s">
        <v>26</v>
      </c>
      <c r="P48" s="1" t="s">
        <v>26</v>
      </c>
      <c r="Q48" s="1" t="s">
        <v>45</v>
      </c>
      <c r="R48" s="1" t="s">
        <v>26</v>
      </c>
      <c r="S48" s="1" t="s">
        <v>45</v>
      </c>
      <c r="T48" s="1" t="s">
        <v>26</v>
      </c>
      <c r="U48" s="1">
        <v>0</v>
      </c>
      <c r="V48" s="1">
        <v>0</v>
      </c>
      <c r="W48" s="1">
        <v>0</v>
      </c>
      <c r="X48" s="1" t="s">
        <v>26</v>
      </c>
      <c r="Y48" s="1" t="s">
        <v>45</v>
      </c>
      <c r="Z48" s="1">
        <v>1</v>
      </c>
      <c r="AA48" s="1" t="s">
        <v>45</v>
      </c>
      <c r="AB48" s="1" t="s">
        <v>26</v>
      </c>
      <c r="AC48" s="1" t="s">
        <v>26</v>
      </c>
      <c r="AD48" s="1" t="s">
        <v>26</v>
      </c>
      <c r="AE48" s="1" t="s">
        <v>436</v>
      </c>
    </row>
    <row r="49" spans="1:31" ht="21" customHeight="1" x14ac:dyDescent="0.2">
      <c r="A49" s="1" t="s">
        <v>567</v>
      </c>
      <c r="B49" s="1" t="s">
        <v>453</v>
      </c>
      <c r="C49" s="1" t="s">
        <v>352</v>
      </c>
      <c r="D49" s="1" t="s">
        <v>564</v>
      </c>
      <c r="E49" s="1" t="s">
        <v>52</v>
      </c>
      <c r="F49" s="1" t="s">
        <v>658</v>
      </c>
      <c r="G49" s="1" t="s">
        <v>659</v>
      </c>
      <c r="H49" s="1" t="s">
        <v>135</v>
      </c>
      <c r="I49" s="1" t="s">
        <v>136</v>
      </c>
      <c r="J49" s="1" t="s">
        <v>646</v>
      </c>
      <c r="K49" s="1" t="s">
        <v>660</v>
      </c>
      <c r="L49" s="1" t="s">
        <v>661</v>
      </c>
      <c r="M49" s="1" t="s">
        <v>662</v>
      </c>
      <c r="N49" s="1" t="s">
        <v>39</v>
      </c>
      <c r="O49" s="1" t="s">
        <v>28</v>
      </c>
      <c r="P49" s="1" t="s">
        <v>28</v>
      </c>
      <c r="Q49" s="1" t="s">
        <v>45</v>
      </c>
      <c r="R49" s="1" t="s">
        <v>40</v>
      </c>
      <c r="S49" s="1" t="s">
        <v>45</v>
      </c>
      <c r="T49" s="1" t="s">
        <v>40</v>
      </c>
      <c r="U49" s="1">
        <v>0</v>
      </c>
      <c r="V49" s="1">
        <v>0</v>
      </c>
      <c r="W49" s="1">
        <v>0</v>
      </c>
      <c r="X49" s="1" t="s">
        <v>49</v>
      </c>
      <c r="Y49" s="1" t="s">
        <v>45</v>
      </c>
      <c r="Z49" s="1">
        <v>0</v>
      </c>
      <c r="AA49" s="1" t="s">
        <v>45</v>
      </c>
      <c r="AB49" s="1" t="s">
        <v>26</v>
      </c>
      <c r="AC49" s="1" t="s">
        <v>26</v>
      </c>
      <c r="AD49" s="1" t="s">
        <v>26</v>
      </c>
      <c r="AE49" s="1" t="s">
        <v>436</v>
      </c>
    </row>
    <row r="50" spans="1:31" ht="21" customHeight="1" x14ac:dyDescent="0.2">
      <c r="A50" s="1" t="s">
        <v>567</v>
      </c>
      <c r="B50" s="1" t="s">
        <v>453</v>
      </c>
      <c r="C50" s="1" t="s">
        <v>352</v>
      </c>
      <c r="D50" s="1" t="s">
        <v>564</v>
      </c>
      <c r="E50" s="1" t="s">
        <v>52</v>
      </c>
      <c r="F50" s="1" t="s">
        <v>663</v>
      </c>
      <c r="G50" s="1" t="s">
        <v>26</v>
      </c>
      <c r="H50" s="1" t="s">
        <v>45</v>
      </c>
      <c r="I50" s="1" t="s">
        <v>25</v>
      </c>
      <c r="J50" s="1" t="s">
        <v>26</v>
      </c>
      <c r="K50" s="1" t="s">
        <v>26</v>
      </c>
      <c r="L50" s="1" t="s">
        <v>26</v>
      </c>
      <c r="M50" s="1" t="s">
        <v>26</v>
      </c>
      <c r="N50" s="1" t="s">
        <v>26</v>
      </c>
      <c r="O50" s="1" t="s">
        <v>26</v>
      </c>
      <c r="P50" s="1" t="s">
        <v>26</v>
      </c>
      <c r="Q50" s="1" t="s">
        <v>45</v>
      </c>
      <c r="R50" s="1" t="s">
        <v>26</v>
      </c>
      <c r="S50" s="1" t="s">
        <v>45</v>
      </c>
      <c r="T50" s="1" t="s">
        <v>26</v>
      </c>
      <c r="U50" s="1">
        <v>0</v>
      </c>
      <c r="V50" s="1">
        <v>0</v>
      </c>
      <c r="W50" s="1">
        <v>0</v>
      </c>
      <c r="X50" s="1" t="s">
        <v>26</v>
      </c>
      <c r="Y50" s="1" t="s">
        <v>45</v>
      </c>
      <c r="Z50" s="1">
        <v>1</v>
      </c>
      <c r="AA50" s="1" t="s">
        <v>45</v>
      </c>
      <c r="AB50" s="1" t="s">
        <v>26</v>
      </c>
      <c r="AC50" s="1" t="s">
        <v>26</v>
      </c>
      <c r="AD50" s="1" t="s">
        <v>26</v>
      </c>
      <c r="AE50" s="1" t="s">
        <v>436</v>
      </c>
    </row>
    <row r="51" spans="1:31" ht="21" customHeight="1" x14ac:dyDescent="0.2">
      <c r="A51" s="1" t="s">
        <v>567</v>
      </c>
      <c r="B51" s="1" t="s">
        <v>453</v>
      </c>
      <c r="C51" s="1" t="s">
        <v>352</v>
      </c>
      <c r="D51" s="1" t="s">
        <v>564</v>
      </c>
      <c r="E51" s="1" t="s">
        <v>52</v>
      </c>
      <c r="F51" s="1" t="s">
        <v>664</v>
      </c>
      <c r="G51" s="1" t="s">
        <v>26</v>
      </c>
      <c r="H51" s="1" t="s">
        <v>45</v>
      </c>
      <c r="I51" s="1" t="s">
        <v>25</v>
      </c>
      <c r="J51" s="1" t="s">
        <v>26</v>
      </c>
      <c r="K51" s="1" t="s">
        <v>26</v>
      </c>
      <c r="L51" s="1" t="s">
        <v>49</v>
      </c>
      <c r="M51" s="1" t="s">
        <v>49</v>
      </c>
      <c r="N51" s="1" t="s">
        <v>39</v>
      </c>
      <c r="O51" s="1" t="s">
        <v>28</v>
      </c>
      <c r="P51" s="1" t="s">
        <v>28</v>
      </c>
      <c r="Q51" s="1" t="s">
        <v>45</v>
      </c>
      <c r="R51" s="1" t="s">
        <v>40</v>
      </c>
      <c r="S51" s="1" t="s">
        <v>552</v>
      </c>
      <c r="T51" s="1" t="s">
        <v>40</v>
      </c>
      <c r="U51" s="1">
        <v>0</v>
      </c>
      <c r="V51" s="1">
        <v>0</v>
      </c>
      <c r="W51" s="1">
        <v>0</v>
      </c>
      <c r="X51" s="1" t="s">
        <v>49</v>
      </c>
      <c r="Y51" s="1" t="s">
        <v>45</v>
      </c>
      <c r="Z51" s="1">
        <v>2</v>
      </c>
      <c r="AA51" s="1" t="s">
        <v>529</v>
      </c>
      <c r="AB51" s="1" t="s">
        <v>26</v>
      </c>
      <c r="AC51" s="1" t="s">
        <v>26</v>
      </c>
      <c r="AD51" s="1" t="s">
        <v>665</v>
      </c>
      <c r="AE51" s="1" t="s">
        <v>436</v>
      </c>
    </row>
    <row r="52" spans="1:31" ht="21" customHeight="1" x14ac:dyDescent="0.2">
      <c r="A52" s="1" t="s">
        <v>567</v>
      </c>
      <c r="B52" s="1" t="s">
        <v>453</v>
      </c>
      <c r="C52" s="1" t="s">
        <v>352</v>
      </c>
      <c r="D52" s="1" t="s">
        <v>564</v>
      </c>
      <c r="E52" s="1" t="s">
        <v>52</v>
      </c>
      <c r="F52" s="1" t="s">
        <v>666</v>
      </c>
      <c r="G52" s="1" t="s">
        <v>26</v>
      </c>
      <c r="H52" s="1" t="s">
        <v>45</v>
      </c>
      <c r="I52" s="1" t="s">
        <v>25</v>
      </c>
      <c r="J52" s="1" t="s">
        <v>26</v>
      </c>
      <c r="K52" s="1" t="s">
        <v>26</v>
      </c>
      <c r="L52" s="1" t="s">
        <v>26</v>
      </c>
      <c r="M52" s="1" t="s">
        <v>26</v>
      </c>
      <c r="N52" s="1" t="s">
        <v>26</v>
      </c>
      <c r="O52" s="1" t="s">
        <v>26</v>
      </c>
      <c r="P52" s="1" t="s">
        <v>26</v>
      </c>
      <c r="Q52" s="1" t="s">
        <v>45</v>
      </c>
      <c r="R52" s="1" t="s">
        <v>26</v>
      </c>
      <c r="S52" s="1" t="s">
        <v>45</v>
      </c>
      <c r="T52" s="1" t="s">
        <v>26</v>
      </c>
      <c r="U52" s="1">
        <v>0</v>
      </c>
      <c r="V52" s="1">
        <v>0</v>
      </c>
      <c r="W52" s="1">
        <v>0</v>
      </c>
      <c r="X52" s="1" t="s">
        <v>26</v>
      </c>
      <c r="Y52" s="1" t="s">
        <v>45</v>
      </c>
      <c r="Z52" s="1">
        <v>1</v>
      </c>
      <c r="AA52" s="1" t="s">
        <v>45</v>
      </c>
      <c r="AB52" s="1" t="s">
        <v>26</v>
      </c>
      <c r="AC52" s="1" t="s">
        <v>26</v>
      </c>
      <c r="AD52" s="1" t="s">
        <v>26</v>
      </c>
      <c r="AE52" s="1" t="s">
        <v>436</v>
      </c>
    </row>
    <row r="53" spans="1:31" ht="21" customHeight="1" x14ac:dyDescent="0.2">
      <c r="A53" s="1" t="s">
        <v>567</v>
      </c>
      <c r="B53" s="1" t="s">
        <v>453</v>
      </c>
      <c r="C53" s="1" t="s">
        <v>352</v>
      </c>
      <c r="D53" s="1" t="s">
        <v>564</v>
      </c>
      <c r="E53" s="1" t="s">
        <v>52</v>
      </c>
      <c r="F53" s="1" t="s">
        <v>667</v>
      </c>
      <c r="G53" s="1" t="s">
        <v>26</v>
      </c>
      <c r="H53" s="1" t="s">
        <v>45</v>
      </c>
      <c r="I53" s="1" t="s">
        <v>25</v>
      </c>
      <c r="J53" s="1" t="s">
        <v>26</v>
      </c>
      <c r="K53" s="1" t="s">
        <v>26</v>
      </c>
      <c r="L53" s="1" t="s">
        <v>26</v>
      </c>
      <c r="M53" s="1" t="s">
        <v>26</v>
      </c>
      <c r="N53" s="1" t="s">
        <v>26</v>
      </c>
      <c r="O53" s="1" t="s">
        <v>26</v>
      </c>
      <c r="P53" s="1" t="s">
        <v>26</v>
      </c>
      <c r="Q53" s="1" t="s">
        <v>45</v>
      </c>
      <c r="R53" s="1" t="s">
        <v>26</v>
      </c>
      <c r="S53" s="1" t="s">
        <v>45</v>
      </c>
      <c r="T53" s="1" t="s">
        <v>26</v>
      </c>
      <c r="U53" s="1">
        <v>0</v>
      </c>
      <c r="V53" s="1">
        <v>0</v>
      </c>
      <c r="W53" s="1">
        <v>0</v>
      </c>
      <c r="X53" s="1" t="s">
        <v>26</v>
      </c>
      <c r="Y53" s="1" t="s">
        <v>45</v>
      </c>
      <c r="Z53" s="1">
        <v>1</v>
      </c>
      <c r="AA53" s="1" t="s">
        <v>45</v>
      </c>
      <c r="AB53" s="1" t="s">
        <v>26</v>
      </c>
      <c r="AC53" s="1" t="s">
        <v>26</v>
      </c>
      <c r="AD53" s="1" t="s">
        <v>668</v>
      </c>
      <c r="AE53" s="1" t="s">
        <v>436</v>
      </c>
    </row>
    <row r="54" spans="1:31" ht="21" customHeight="1" x14ac:dyDescent="0.2">
      <c r="A54" s="1" t="s">
        <v>567</v>
      </c>
      <c r="B54" s="1" t="s">
        <v>453</v>
      </c>
      <c r="C54" s="1" t="s">
        <v>352</v>
      </c>
      <c r="D54" s="1" t="s">
        <v>564</v>
      </c>
      <c r="E54" s="1" t="s">
        <v>52</v>
      </c>
      <c r="F54" s="1" t="s">
        <v>669</v>
      </c>
      <c r="G54" s="1" t="s">
        <v>26</v>
      </c>
      <c r="H54" s="1" t="s">
        <v>45</v>
      </c>
      <c r="I54" s="1" t="s">
        <v>25</v>
      </c>
      <c r="J54" s="1" t="s">
        <v>26</v>
      </c>
      <c r="K54" s="1" t="s">
        <v>26</v>
      </c>
      <c r="L54" s="1" t="s">
        <v>26</v>
      </c>
      <c r="M54" s="1" t="s">
        <v>26</v>
      </c>
      <c r="N54" s="1" t="s">
        <v>26</v>
      </c>
      <c r="O54" s="1" t="s">
        <v>26</v>
      </c>
      <c r="P54" s="1" t="s">
        <v>26</v>
      </c>
      <c r="Q54" s="1" t="s">
        <v>45</v>
      </c>
      <c r="R54" s="1" t="s">
        <v>26</v>
      </c>
      <c r="S54" s="1" t="s">
        <v>45</v>
      </c>
      <c r="T54" s="1" t="s">
        <v>26</v>
      </c>
      <c r="U54" s="1">
        <v>0</v>
      </c>
      <c r="V54" s="1">
        <v>0</v>
      </c>
      <c r="W54" s="1">
        <v>0</v>
      </c>
      <c r="X54" s="1" t="s">
        <v>26</v>
      </c>
      <c r="Y54" s="1" t="s">
        <v>45</v>
      </c>
      <c r="Z54" s="1">
        <v>1</v>
      </c>
      <c r="AA54" s="1" t="s">
        <v>45</v>
      </c>
      <c r="AB54" s="1" t="s">
        <v>26</v>
      </c>
      <c r="AC54" s="1" t="s">
        <v>26</v>
      </c>
      <c r="AD54" s="1" t="s">
        <v>26</v>
      </c>
      <c r="AE54" s="1" t="s">
        <v>436</v>
      </c>
    </row>
    <row r="55" spans="1:31" ht="21" customHeight="1" x14ac:dyDescent="0.2">
      <c r="A55" s="1" t="s">
        <v>567</v>
      </c>
      <c r="B55" s="1" t="s">
        <v>453</v>
      </c>
      <c r="C55" s="1" t="s">
        <v>352</v>
      </c>
      <c r="D55" s="1" t="s">
        <v>564</v>
      </c>
      <c r="E55" s="1" t="s">
        <v>52</v>
      </c>
      <c r="F55" s="1" t="s">
        <v>670</v>
      </c>
      <c r="G55" s="1" t="s">
        <v>26</v>
      </c>
      <c r="H55" s="1" t="s">
        <v>45</v>
      </c>
      <c r="I55" s="1" t="s">
        <v>25</v>
      </c>
      <c r="J55" s="1" t="s">
        <v>26</v>
      </c>
      <c r="K55" s="1" t="s">
        <v>26</v>
      </c>
      <c r="L55" s="1" t="s">
        <v>26</v>
      </c>
      <c r="M55" s="1" t="s">
        <v>26</v>
      </c>
      <c r="N55" s="1" t="s">
        <v>26</v>
      </c>
      <c r="O55" s="1" t="s">
        <v>26</v>
      </c>
      <c r="P55" s="1" t="s">
        <v>26</v>
      </c>
      <c r="Q55" s="1" t="s">
        <v>45</v>
      </c>
      <c r="R55" s="1" t="s">
        <v>26</v>
      </c>
      <c r="S55" s="1" t="s">
        <v>45</v>
      </c>
      <c r="T55" s="1" t="s">
        <v>26</v>
      </c>
      <c r="U55" s="1">
        <v>0</v>
      </c>
      <c r="V55" s="1">
        <v>0</v>
      </c>
      <c r="W55" s="1">
        <v>0</v>
      </c>
      <c r="X55" s="1" t="s">
        <v>26</v>
      </c>
      <c r="Y55" s="1" t="s">
        <v>45</v>
      </c>
      <c r="Z55" s="1">
        <v>1</v>
      </c>
      <c r="AA55" s="1" t="s">
        <v>45</v>
      </c>
      <c r="AB55" s="1" t="s">
        <v>26</v>
      </c>
      <c r="AC55" s="1" t="s">
        <v>26</v>
      </c>
      <c r="AD55" s="1" t="s">
        <v>26</v>
      </c>
      <c r="AE55" s="1" t="s">
        <v>436</v>
      </c>
    </row>
    <row r="56" spans="1:31" ht="21" customHeight="1" x14ac:dyDescent="0.2">
      <c r="A56" s="1" t="s">
        <v>567</v>
      </c>
      <c r="B56" s="1" t="s">
        <v>453</v>
      </c>
      <c r="C56" s="1" t="s">
        <v>352</v>
      </c>
      <c r="D56" s="1" t="s">
        <v>564</v>
      </c>
      <c r="E56" s="1" t="s">
        <v>52</v>
      </c>
      <c r="F56" s="1" t="s">
        <v>671</v>
      </c>
      <c r="G56" s="1" t="s">
        <v>26</v>
      </c>
      <c r="H56" s="1" t="s">
        <v>45</v>
      </c>
      <c r="I56" s="1" t="s">
        <v>25</v>
      </c>
      <c r="J56" s="1" t="s">
        <v>26</v>
      </c>
      <c r="K56" s="1" t="s">
        <v>26</v>
      </c>
      <c r="L56" s="1" t="s">
        <v>26</v>
      </c>
      <c r="M56" s="1" t="s">
        <v>26</v>
      </c>
      <c r="N56" s="1" t="s">
        <v>26</v>
      </c>
      <c r="O56" s="1" t="s">
        <v>26</v>
      </c>
      <c r="P56" s="1" t="s">
        <v>26</v>
      </c>
      <c r="Q56" s="1" t="s">
        <v>45</v>
      </c>
      <c r="R56" s="1" t="s">
        <v>26</v>
      </c>
      <c r="S56" s="1" t="s">
        <v>45</v>
      </c>
      <c r="T56" s="1" t="s">
        <v>26</v>
      </c>
      <c r="U56" s="1">
        <v>0</v>
      </c>
      <c r="V56" s="1">
        <v>0</v>
      </c>
      <c r="W56" s="1">
        <v>0</v>
      </c>
      <c r="X56" s="1" t="s">
        <v>26</v>
      </c>
      <c r="Y56" s="1" t="s">
        <v>45</v>
      </c>
      <c r="Z56" s="1">
        <v>1</v>
      </c>
      <c r="AA56" s="1" t="s">
        <v>45</v>
      </c>
      <c r="AB56" s="1" t="s">
        <v>26</v>
      </c>
      <c r="AC56" s="1" t="s">
        <v>26</v>
      </c>
      <c r="AD56" s="1" t="s">
        <v>26</v>
      </c>
      <c r="AE56" s="1" t="s">
        <v>436</v>
      </c>
    </row>
    <row r="57" spans="1:31" ht="21" customHeight="1" x14ac:dyDescent="0.2">
      <c r="A57" s="1" t="s">
        <v>567</v>
      </c>
      <c r="B57" s="1" t="s">
        <v>453</v>
      </c>
      <c r="C57" s="1" t="s">
        <v>352</v>
      </c>
      <c r="D57" s="1" t="s">
        <v>564</v>
      </c>
      <c r="E57" s="1" t="s">
        <v>52</v>
      </c>
      <c r="F57" s="1" t="s">
        <v>672</v>
      </c>
      <c r="G57" s="1" t="s">
        <v>26</v>
      </c>
      <c r="H57" s="1" t="s">
        <v>45</v>
      </c>
      <c r="I57" s="1" t="s">
        <v>25</v>
      </c>
      <c r="J57" s="1" t="s">
        <v>26</v>
      </c>
      <c r="K57" s="1" t="s">
        <v>26</v>
      </c>
      <c r="L57" s="1" t="s">
        <v>26</v>
      </c>
      <c r="M57" s="1" t="s">
        <v>26</v>
      </c>
      <c r="N57" s="1" t="s">
        <v>26</v>
      </c>
      <c r="O57" s="1" t="s">
        <v>26</v>
      </c>
      <c r="P57" s="1" t="s">
        <v>26</v>
      </c>
      <c r="Q57" s="1" t="s">
        <v>45</v>
      </c>
      <c r="R57" s="1" t="s">
        <v>26</v>
      </c>
      <c r="S57" s="1" t="s">
        <v>45</v>
      </c>
      <c r="T57" s="1" t="s">
        <v>26</v>
      </c>
      <c r="U57" s="1">
        <v>0</v>
      </c>
      <c r="V57" s="1">
        <v>0</v>
      </c>
      <c r="W57" s="1">
        <v>0</v>
      </c>
      <c r="X57" s="1" t="s">
        <v>26</v>
      </c>
      <c r="Y57" s="1" t="s">
        <v>45</v>
      </c>
      <c r="Z57" s="1">
        <v>1</v>
      </c>
      <c r="AA57" s="1" t="s">
        <v>45</v>
      </c>
      <c r="AB57" s="1" t="s">
        <v>26</v>
      </c>
      <c r="AC57" s="1" t="s">
        <v>26</v>
      </c>
      <c r="AD57" s="1" t="s">
        <v>26</v>
      </c>
      <c r="AE57" s="1" t="s">
        <v>436</v>
      </c>
    </row>
    <row r="58" spans="1:31" ht="21" customHeight="1" x14ac:dyDescent="0.2">
      <c r="A58" s="1" t="s">
        <v>567</v>
      </c>
      <c r="B58" s="1" t="s">
        <v>453</v>
      </c>
      <c r="C58" s="1" t="s">
        <v>352</v>
      </c>
      <c r="D58" s="1" t="s">
        <v>564</v>
      </c>
      <c r="E58" s="1" t="s">
        <v>52</v>
      </c>
      <c r="F58" s="1" t="s">
        <v>673</v>
      </c>
      <c r="G58" s="1" t="s">
        <v>26</v>
      </c>
      <c r="H58" s="1" t="s">
        <v>45</v>
      </c>
      <c r="I58" s="1" t="s">
        <v>25</v>
      </c>
      <c r="J58" s="1" t="s">
        <v>26</v>
      </c>
      <c r="K58" s="1" t="s">
        <v>26</v>
      </c>
      <c r="L58" s="1" t="s">
        <v>26</v>
      </c>
      <c r="M58" s="1" t="s">
        <v>26</v>
      </c>
      <c r="N58" s="1" t="s">
        <v>26</v>
      </c>
      <c r="O58" s="1" t="s">
        <v>26</v>
      </c>
      <c r="P58" s="1" t="s">
        <v>26</v>
      </c>
      <c r="Q58" s="1" t="s">
        <v>45</v>
      </c>
      <c r="R58" s="1" t="s">
        <v>26</v>
      </c>
      <c r="S58" s="1" t="s">
        <v>45</v>
      </c>
      <c r="T58" s="1" t="s">
        <v>26</v>
      </c>
      <c r="U58" s="1">
        <v>0</v>
      </c>
      <c r="V58" s="1">
        <v>0</v>
      </c>
      <c r="W58" s="1">
        <v>0</v>
      </c>
      <c r="X58" s="1" t="s">
        <v>26</v>
      </c>
      <c r="Y58" s="1" t="s">
        <v>45</v>
      </c>
      <c r="Z58" s="1">
        <v>1</v>
      </c>
      <c r="AA58" s="1" t="s">
        <v>45</v>
      </c>
      <c r="AB58" s="1" t="s">
        <v>26</v>
      </c>
      <c r="AC58" s="1" t="s">
        <v>26</v>
      </c>
      <c r="AD58" s="1" t="s">
        <v>26</v>
      </c>
      <c r="AE58" s="1" t="s">
        <v>436</v>
      </c>
    </row>
    <row r="59" spans="1:31" ht="21" customHeight="1" x14ac:dyDescent="0.2">
      <c r="A59" s="1" t="s">
        <v>567</v>
      </c>
      <c r="B59" s="1" t="s">
        <v>453</v>
      </c>
      <c r="C59" s="1" t="s">
        <v>352</v>
      </c>
      <c r="D59" s="1" t="s">
        <v>564</v>
      </c>
      <c r="E59" s="1" t="s">
        <v>52</v>
      </c>
      <c r="F59" s="1" t="s">
        <v>674</v>
      </c>
      <c r="G59" s="1" t="s">
        <v>26</v>
      </c>
      <c r="H59" s="1" t="s">
        <v>45</v>
      </c>
      <c r="I59" s="1" t="s">
        <v>25</v>
      </c>
      <c r="J59" s="1" t="s">
        <v>26</v>
      </c>
      <c r="K59" s="1" t="s">
        <v>26</v>
      </c>
      <c r="L59" s="1" t="s">
        <v>26</v>
      </c>
      <c r="M59" s="1" t="s">
        <v>26</v>
      </c>
      <c r="N59" s="1" t="s">
        <v>26</v>
      </c>
      <c r="O59" s="1" t="s">
        <v>26</v>
      </c>
      <c r="P59" s="1" t="s">
        <v>26</v>
      </c>
      <c r="Q59" s="1" t="s">
        <v>45</v>
      </c>
      <c r="R59" s="1" t="s">
        <v>26</v>
      </c>
      <c r="S59" s="1" t="s">
        <v>45</v>
      </c>
      <c r="T59" s="1" t="s">
        <v>26</v>
      </c>
      <c r="U59" s="1">
        <v>0</v>
      </c>
      <c r="V59" s="1">
        <v>0</v>
      </c>
      <c r="W59" s="1">
        <v>0</v>
      </c>
      <c r="X59" s="1" t="s">
        <v>26</v>
      </c>
      <c r="Y59" s="1" t="s">
        <v>45</v>
      </c>
      <c r="Z59" s="1">
        <v>1</v>
      </c>
      <c r="AA59" s="1" t="s">
        <v>45</v>
      </c>
      <c r="AB59" s="1" t="s">
        <v>26</v>
      </c>
      <c r="AC59" s="1" t="s">
        <v>26</v>
      </c>
      <c r="AD59" s="1" t="s">
        <v>26</v>
      </c>
      <c r="AE59" s="1" t="s">
        <v>436</v>
      </c>
    </row>
    <row r="60" spans="1:31" ht="21" hidden="1" customHeight="1" x14ac:dyDescent="0.2">
      <c r="A60" s="1" t="s">
        <v>102</v>
      </c>
      <c r="B60" s="1" t="s">
        <v>398</v>
      </c>
      <c r="C60" s="1" t="s">
        <v>398</v>
      </c>
      <c r="D60" s="1" t="s">
        <v>398</v>
      </c>
      <c r="E60" s="1" t="s">
        <v>52</v>
      </c>
      <c r="F60" s="1" t="s">
        <v>252</v>
      </c>
      <c r="G60" s="1" t="s">
        <v>253</v>
      </c>
      <c r="H60" s="1" t="s">
        <v>151</v>
      </c>
      <c r="I60" s="1" t="s">
        <v>254</v>
      </c>
      <c r="J60" s="1" t="s">
        <v>255</v>
      </c>
      <c r="K60" s="1" t="s">
        <v>256</v>
      </c>
      <c r="L60" s="1" t="s">
        <v>257</v>
      </c>
      <c r="M60" s="1" t="s">
        <v>258</v>
      </c>
      <c r="N60" s="1" t="s">
        <v>28</v>
      </c>
      <c r="O60" s="1" t="s">
        <v>28</v>
      </c>
      <c r="P60" s="1" t="s">
        <v>39</v>
      </c>
      <c r="Q60" s="1" t="s">
        <v>45</v>
      </c>
      <c r="R60" s="1" t="s">
        <v>40</v>
      </c>
      <c r="S60" s="1" t="s">
        <v>549</v>
      </c>
      <c r="T60" s="1" t="s">
        <v>30</v>
      </c>
      <c r="U60" s="1">
        <v>870480000</v>
      </c>
      <c r="V60" s="1">
        <v>0</v>
      </c>
      <c r="W60" s="1">
        <v>0</v>
      </c>
      <c r="X60" s="1" t="s">
        <v>675</v>
      </c>
      <c r="Y60" s="1" t="s">
        <v>31</v>
      </c>
      <c r="Z60" s="1">
        <v>3</v>
      </c>
      <c r="AA60" s="1" t="s">
        <v>45</v>
      </c>
      <c r="AB60" s="1" t="s">
        <v>110</v>
      </c>
      <c r="AC60" s="1" t="s">
        <v>157</v>
      </c>
      <c r="AD60" s="1" t="s">
        <v>26</v>
      </c>
      <c r="AE60" s="16" t="s">
        <v>102</v>
      </c>
    </row>
    <row r="61" spans="1:31" ht="21" hidden="1" customHeight="1" x14ac:dyDescent="0.2">
      <c r="A61" s="1" t="s">
        <v>102</v>
      </c>
      <c r="B61" s="1" t="s">
        <v>398</v>
      </c>
      <c r="C61" s="1" t="s">
        <v>398</v>
      </c>
      <c r="D61" s="1" t="s">
        <v>398</v>
      </c>
      <c r="E61" s="1" t="s">
        <v>52</v>
      </c>
      <c r="F61" s="1" t="s">
        <v>302</v>
      </c>
      <c r="G61" s="1" t="s">
        <v>303</v>
      </c>
      <c r="H61" s="1" t="s">
        <v>522</v>
      </c>
      <c r="I61" s="1" t="s">
        <v>304</v>
      </c>
      <c r="J61" s="1" t="s">
        <v>304</v>
      </c>
      <c r="K61" s="1" t="s">
        <v>305</v>
      </c>
      <c r="L61" s="1" t="s">
        <v>306</v>
      </c>
      <c r="M61" s="1" t="s">
        <v>307</v>
      </c>
      <c r="N61" s="1" t="s">
        <v>28</v>
      </c>
      <c r="O61" s="1" t="s">
        <v>28</v>
      </c>
      <c r="P61" s="1" t="s">
        <v>28</v>
      </c>
      <c r="Q61" s="1" t="s">
        <v>39</v>
      </c>
      <c r="R61" s="1" t="s">
        <v>40</v>
      </c>
      <c r="S61" s="1" t="s">
        <v>45</v>
      </c>
      <c r="T61" s="1" t="s">
        <v>230</v>
      </c>
      <c r="U61" s="1">
        <v>3539157000</v>
      </c>
      <c r="V61" s="1">
        <v>2019</v>
      </c>
      <c r="W61" s="1">
        <v>1993</v>
      </c>
      <c r="X61" s="1" t="s">
        <v>676</v>
      </c>
      <c r="Y61" s="1" t="s">
        <v>31</v>
      </c>
      <c r="Z61" s="1">
        <v>5</v>
      </c>
      <c r="AA61" s="1" t="s">
        <v>45</v>
      </c>
      <c r="AB61" s="1" t="s">
        <v>110</v>
      </c>
      <c r="AC61" s="1" t="s">
        <v>308</v>
      </c>
      <c r="AD61" s="1" t="s">
        <v>26</v>
      </c>
      <c r="AE61" s="16" t="s">
        <v>102</v>
      </c>
    </row>
    <row r="62" spans="1:31" ht="21" hidden="1" customHeight="1" x14ac:dyDescent="0.2">
      <c r="A62" s="1" t="s">
        <v>102</v>
      </c>
      <c r="B62" s="1" t="s">
        <v>398</v>
      </c>
      <c r="C62" s="1" t="s">
        <v>398</v>
      </c>
      <c r="D62" s="1" t="s">
        <v>398</v>
      </c>
      <c r="E62" s="1" t="s">
        <v>52</v>
      </c>
      <c r="F62" s="1" t="s">
        <v>239</v>
      </c>
      <c r="G62" s="1" t="s">
        <v>240</v>
      </c>
      <c r="H62" s="1" t="s">
        <v>523</v>
      </c>
      <c r="I62" s="1" t="s">
        <v>241</v>
      </c>
      <c r="J62" s="1" t="s">
        <v>241</v>
      </c>
      <c r="K62" s="1" t="s">
        <v>242</v>
      </c>
      <c r="L62" s="1" t="s">
        <v>243</v>
      </c>
      <c r="M62" s="1" t="s">
        <v>244</v>
      </c>
      <c r="N62" s="1" t="s">
        <v>40</v>
      </c>
      <c r="O62" s="1" t="s">
        <v>40</v>
      </c>
      <c r="P62" s="1" t="s">
        <v>40</v>
      </c>
      <c r="Q62" s="1" t="s">
        <v>45</v>
      </c>
      <c r="R62" s="1" t="s">
        <v>40</v>
      </c>
      <c r="S62" s="1" t="s">
        <v>549</v>
      </c>
      <c r="T62" s="1" t="s">
        <v>40</v>
      </c>
      <c r="U62" s="1">
        <v>0</v>
      </c>
      <c r="V62" s="1">
        <v>0</v>
      </c>
      <c r="W62" s="1">
        <v>0</v>
      </c>
      <c r="X62" s="1" t="s">
        <v>677</v>
      </c>
      <c r="Y62" s="1" t="s">
        <v>45</v>
      </c>
      <c r="Z62" s="1">
        <v>1</v>
      </c>
      <c r="AA62" s="1" t="s">
        <v>45</v>
      </c>
      <c r="AB62" s="1" t="s">
        <v>110</v>
      </c>
      <c r="AC62" s="1" t="s">
        <v>125</v>
      </c>
      <c r="AD62" s="1" t="s">
        <v>26</v>
      </c>
      <c r="AE62" s="16" t="s">
        <v>102</v>
      </c>
    </row>
    <row r="63" spans="1:31" ht="21" hidden="1" customHeight="1" x14ac:dyDescent="0.2">
      <c r="A63" s="1" t="s">
        <v>102</v>
      </c>
      <c r="B63" s="1" t="s">
        <v>398</v>
      </c>
      <c r="C63" s="1" t="s">
        <v>398</v>
      </c>
      <c r="D63" s="1" t="s">
        <v>398</v>
      </c>
      <c r="E63" s="1" t="s">
        <v>52</v>
      </c>
      <c r="F63" s="1" t="s">
        <v>233</v>
      </c>
      <c r="G63" s="1" t="s">
        <v>234</v>
      </c>
      <c r="H63" s="1" t="s">
        <v>524</v>
      </c>
      <c r="I63" s="1" t="s">
        <v>25</v>
      </c>
      <c r="J63" s="1" t="s">
        <v>144</v>
      </c>
      <c r="K63" s="1" t="s">
        <v>235</v>
      </c>
      <c r="L63" s="1" t="s">
        <v>236</v>
      </c>
      <c r="M63" s="1" t="s">
        <v>237</v>
      </c>
      <c r="N63" s="1" t="s">
        <v>28</v>
      </c>
      <c r="O63" s="1" t="s">
        <v>28</v>
      </c>
      <c r="P63" s="1" t="s">
        <v>28</v>
      </c>
      <c r="Q63" s="1" t="s">
        <v>28</v>
      </c>
      <c r="R63" s="1" t="s">
        <v>40</v>
      </c>
      <c r="S63" s="1" t="s">
        <v>45</v>
      </c>
      <c r="T63" s="1" t="s">
        <v>40</v>
      </c>
      <c r="U63" s="1">
        <v>7596553</v>
      </c>
      <c r="V63" s="1">
        <v>0</v>
      </c>
      <c r="W63" s="1">
        <v>2019</v>
      </c>
      <c r="X63" s="1" t="s">
        <v>678</v>
      </c>
      <c r="Y63" s="1" t="s">
        <v>45</v>
      </c>
      <c r="Z63" s="1">
        <v>4</v>
      </c>
      <c r="AA63" s="1" t="s">
        <v>45</v>
      </c>
      <c r="AB63" s="1" t="s">
        <v>110</v>
      </c>
      <c r="AC63" s="1" t="s">
        <v>238</v>
      </c>
      <c r="AD63" s="1" t="s">
        <v>26</v>
      </c>
      <c r="AE63" s="16" t="s">
        <v>102</v>
      </c>
    </row>
    <row r="64" spans="1:31" ht="21" hidden="1" customHeight="1" x14ac:dyDescent="0.2">
      <c r="A64" s="1" t="s">
        <v>102</v>
      </c>
      <c r="B64" s="1" t="s">
        <v>398</v>
      </c>
      <c r="C64" s="1" t="s">
        <v>398</v>
      </c>
      <c r="D64" s="1" t="s">
        <v>398</v>
      </c>
      <c r="E64" s="1" t="s">
        <v>52</v>
      </c>
      <c r="F64" s="1" t="s">
        <v>232</v>
      </c>
      <c r="G64" s="1" t="s">
        <v>26</v>
      </c>
      <c r="H64" s="1" t="s">
        <v>45</v>
      </c>
      <c r="I64" s="1" t="s">
        <v>25</v>
      </c>
      <c r="J64" s="1" t="s">
        <v>26</v>
      </c>
      <c r="K64" s="1" t="s">
        <v>26</v>
      </c>
      <c r="L64" s="1" t="s">
        <v>26</v>
      </c>
      <c r="M64" s="1" t="s">
        <v>26</v>
      </c>
      <c r="N64" s="1" t="s">
        <v>26</v>
      </c>
      <c r="O64" s="1" t="s">
        <v>26</v>
      </c>
      <c r="P64" s="1" t="s">
        <v>26</v>
      </c>
      <c r="Q64" s="1" t="s">
        <v>45</v>
      </c>
      <c r="R64" s="1" t="s">
        <v>26</v>
      </c>
      <c r="S64" s="1" t="s">
        <v>45</v>
      </c>
      <c r="T64" s="1" t="s">
        <v>26</v>
      </c>
      <c r="U64" s="1">
        <v>0</v>
      </c>
      <c r="V64" s="1">
        <v>0</v>
      </c>
      <c r="W64" s="1">
        <v>0</v>
      </c>
      <c r="X64" s="1" t="s">
        <v>26</v>
      </c>
      <c r="Y64" s="1" t="s">
        <v>45</v>
      </c>
      <c r="Z64" s="1">
        <v>1</v>
      </c>
      <c r="AA64" s="1" t="s">
        <v>45</v>
      </c>
      <c r="AB64" s="1" t="s">
        <v>26</v>
      </c>
      <c r="AC64" s="1" t="s">
        <v>26</v>
      </c>
      <c r="AD64" s="1" t="s">
        <v>26</v>
      </c>
      <c r="AE64" s="16" t="s">
        <v>102</v>
      </c>
    </row>
    <row r="65" spans="1:31" ht="21" hidden="1" customHeight="1" x14ac:dyDescent="0.2">
      <c r="A65" s="1" t="s">
        <v>102</v>
      </c>
      <c r="B65" s="1" t="s">
        <v>398</v>
      </c>
      <c r="C65" s="1" t="s">
        <v>398</v>
      </c>
      <c r="D65" s="1" t="s">
        <v>398</v>
      </c>
      <c r="E65" s="1" t="s">
        <v>52</v>
      </c>
      <c r="F65" s="1" t="s">
        <v>224</v>
      </c>
      <c r="G65" s="1" t="s">
        <v>225</v>
      </c>
      <c r="H65" s="1" t="s">
        <v>525</v>
      </c>
      <c r="I65" s="1" t="s">
        <v>226</v>
      </c>
      <c r="J65" s="1" t="s">
        <v>227</v>
      </c>
      <c r="K65" s="1" t="s">
        <v>36</v>
      </c>
      <c r="L65" s="1" t="s">
        <v>228</v>
      </c>
      <c r="M65" s="1" t="s">
        <v>229</v>
      </c>
      <c r="N65" s="1" t="s">
        <v>28</v>
      </c>
      <c r="O65" s="1" t="s">
        <v>28</v>
      </c>
      <c r="P65" s="1" t="s">
        <v>28</v>
      </c>
      <c r="Q65" s="1" t="s">
        <v>45</v>
      </c>
      <c r="R65" s="1" t="s">
        <v>40</v>
      </c>
      <c r="S65" s="1" t="s">
        <v>45</v>
      </c>
      <c r="T65" s="1" t="s">
        <v>230</v>
      </c>
      <c r="U65" s="1">
        <v>3339157000</v>
      </c>
      <c r="V65" s="1">
        <v>2019</v>
      </c>
      <c r="W65" s="1">
        <v>1993</v>
      </c>
      <c r="X65" s="1" t="s">
        <v>679</v>
      </c>
      <c r="Y65" s="1" t="s">
        <v>31</v>
      </c>
      <c r="Z65" s="1">
        <v>2</v>
      </c>
      <c r="AA65" s="1" t="s">
        <v>45</v>
      </c>
      <c r="AB65" s="1" t="s">
        <v>110</v>
      </c>
      <c r="AC65" s="1" t="s">
        <v>231</v>
      </c>
      <c r="AD65" s="1" t="s">
        <v>26</v>
      </c>
      <c r="AE65" s="16" t="s">
        <v>102</v>
      </c>
    </row>
    <row r="66" spans="1:31" ht="21" hidden="1" customHeight="1" x14ac:dyDescent="0.2">
      <c r="A66" s="1" t="s">
        <v>102</v>
      </c>
      <c r="B66" s="1" t="s">
        <v>398</v>
      </c>
      <c r="C66" s="1" t="s">
        <v>398</v>
      </c>
      <c r="D66" s="1" t="s">
        <v>398</v>
      </c>
      <c r="E66" s="1" t="s">
        <v>52</v>
      </c>
      <c r="F66" s="1" t="s">
        <v>215</v>
      </c>
      <c r="G66" s="1" t="s">
        <v>216</v>
      </c>
      <c r="H66" s="1" t="s">
        <v>513</v>
      </c>
      <c r="I66" s="1" t="s">
        <v>217</v>
      </c>
      <c r="J66" s="1" t="s">
        <v>218</v>
      </c>
      <c r="K66" s="1" t="s">
        <v>219</v>
      </c>
      <c r="L66" s="1" t="s">
        <v>220</v>
      </c>
      <c r="M66" s="1" t="s">
        <v>221</v>
      </c>
      <c r="N66" s="1" t="s">
        <v>28</v>
      </c>
      <c r="O66" s="1" t="s">
        <v>28</v>
      </c>
      <c r="P66" s="1" t="s">
        <v>39</v>
      </c>
      <c r="Q66" s="1" t="s">
        <v>39</v>
      </c>
      <c r="R66" s="1" t="s">
        <v>40</v>
      </c>
      <c r="S66" s="1" t="s">
        <v>549</v>
      </c>
      <c r="T66" s="1" t="s">
        <v>222</v>
      </c>
      <c r="U66" s="1">
        <v>6665022000</v>
      </c>
      <c r="V66" s="1">
        <v>0</v>
      </c>
      <c r="W66" s="1">
        <v>2006</v>
      </c>
      <c r="X66" s="1" t="s">
        <v>49</v>
      </c>
      <c r="Y66" s="1" t="s">
        <v>31</v>
      </c>
      <c r="Z66" s="1">
        <v>5</v>
      </c>
      <c r="AA66" s="1" t="s">
        <v>45</v>
      </c>
      <c r="AB66" s="1" t="s">
        <v>110</v>
      </c>
      <c r="AC66" s="1" t="s">
        <v>223</v>
      </c>
      <c r="AD66" s="1" t="s">
        <v>26</v>
      </c>
      <c r="AE66" s="16" t="s">
        <v>102</v>
      </c>
    </row>
    <row r="67" spans="1:31" ht="21" hidden="1" customHeight="1" x14ac:dyDescent="0.2">
      <c r="A67" s="1" t="s">
        <v>102</v>
      </c>
      <c r="B67" s="1" t="s">
        <v>398</v>
      </c>
      <c r="C67" s="1" t="s">
        <v>398</v>
      </c>
      <c r="D67" s="1" t="s">
        <v>398</v>
      </c>
      <c r="E67" s="1" t="s">
        <v>52</v>
      </c>
      <c r="F67" s="1" t="s">
        <v>207</v>
      </c>
      <c r="G67" s="1" t="s">
        <v>208</v>
      </c>
      <c r="H67" s="1" t="s">
        <v>514</v>
      </c>
      <c r="I67" s="1" t="s">
        <v>209</v>
      </c>
      <c r="J67" s="1" t="s">
        <v>210</v>
      </c>
      <c r="K67" s="1" t="s">
        <v>211</v>
      </c>
      <c r="L67" s="1" t="s">
        <v>212</v>
      </c>
      <c r="M67" s="1" t="s">
        <v>213</v>
      </c>
      <c r="N67" s="1" t="s">
        <v>28</v>
      </c>
      <c r="O67" s="1" t="s">
        <v>28</v>
      </c>
      <c r="P67" s="1" t="s">
        <v>39</v>
      </c>
      <c r="Q67" s="1" t="s">
        <v>28</v>
      </c>
      <c r="R67" s="1" t="s">
        <v>40</v>
      </c>
      <c r="S67" s="1" t="s">
        <v>549</v>
      </c>
      <c r="T67" s="1" t="s">
        <v>40</v>
      </c>
      <c r="U67" s="1">
        <v>3828203</v>
      </c>
      <c r="V67" s="1">
        <v>0</v>
      </c>
      <c r="W67" s="1">
        <v>1940</v>
      </c>
      <c r="X67" s="1" t="s">
        <v>680</v>
      </c>
      <c r="Y67" s="1" t="s">
        <v>31</v>
      </c>
      <c r="Z67" s="1">
        <v>2</v>
      </c>
      <c r="AA67" s="1" t="s">
        <v>45</v>
      </c>
      <c r="AB67" s="1" t="s">
        <v>110</v>
      </c>
      <c r="AC67" s="1" t="s">
        <v>214</v>
      </c>
      <c r="AD67" s="1" t="s">
        <v>26</v>
      </c>
      <c r="AE67" s="16" t="s">
        <v>102</v>
      </c>
    </row>
    <row r="68" spans="1:31" ht="21" hidden="1" customHeight="1" x14ac:dyDescent="0.2">
      <c r="A68" s="1" t="s">
        <v>102</v>
      </c>
      <c r="B68" s="1" t="s">
        <v>398</v>
      </c>
      <c r="C68" s="1" t="s">
        <v>398</v>
      </c>
      <c r="D68" s="1" t="s">
        <v>398</v>
      </c>
      <c r="E68" s="1" t="s">
        <v>52</v>
      </c>
      <c r="F68" s="1" t="s">
        <v>202</v>
      </c>
      <c r="G68" s="1" t="s">
        <v>203</v>
      </c>
      <c r="H68" s="1" t="s">
        <v>105</v>
      </c>
      <c r="I68" s="1" t="s">
        <v>105</v>
      </c>
      <c r="J68" s="1" t="s">
        <v>184</v>
      </c>
      <c r="K68" s="1" t="s">
        <v>204</v>
      </c>
      <c r="L68" s="1" t="s">
        <v>205</v>
      </c>
      <c r="M68" s="1" t="s">
        <v>206</v>
      </c>
      <c r="N68" s="1" t="s">
        <v>28</v>
      </c>
      <c r="O68" s="1" t="s">
        <v>28</v>
      </c>
      <c r="P68" s="1" t="s">
        <v>39</v>
      </c>
      <c r="Q68" s="1" t="s">
        <v>28</v>
      </c>
      <c r="R68" s="1" t="s">
        <v>40</v>
      </c>
      <c r="S68" s="1" t="s">
        <v>549</v>
      </c>
      <c r="T68" s="1" t="s">
        <v>40</v>
      </c>
      <c r="U68" s="1">
        <v>145477700</v>
      </c>
      <c r="V68" s="1">
        <v>0</v>
      </c>
      <c r="W68" s="1">
        <v>0</v>
      </c>
      <c r="X68" s="1" t="s">
        <v>681</v>
      </c>
      <c r="Y68" s="1" t="s">
        <v>31</v>
      </c>
      <c r="Z68" s="1">
        <v>0</v>
      </c>
      <c r="AA68" s="1" t="s">
        <v>45</v>
      </c>
      <c r="AB68" s="1" t="s">
        <v>110</v>
      </c>
      <c r="AC68" s="1" t="s">
        <v>175</v>
      </c>
      <c r="AD68" s="1" t="s">
        <v>26</v>
      </c>
      <c r="AE68" s="16" t="s">
        <v>102</v>
      </c>
    </row>
    <row r="69" spans="1:31" ht="21" hidden="1" customHeight="1" x14ac:dyDescent="0.2">
      <c r="A69" s="1" t="s">
        <v>102</v>
      </c>
      <c r="B69" s="1" t="s">
        <v>398</v>
      </c>
      <c r="C69" s="1" t="s">
        <v>398</v>
      </c>
      <c r="D69" s="1" t="s">
        <v>398</v>
      </c>
      <c r="E69" s="1" t="s">
        <v>52</v>
      </c>
      <c r="F69" s="1" t="s">
        <v>197</v>
      </c>
      <c r="G69" s="1" t="s">
        <v>198</v>
      </c>
      <c r="H69" s="1" t="s">
        <v>105</v>
      </c>
      <c r="I69" s="1" t="s">
        <v>105</v>
      </c>
      <c r="J69" s="1" t="s">
        <v>184</v>
      </c>
      <c r="K69" s="1" t="s">
        <v>199</v>
      </c>
      <c r="L69" s="1" t="s">
        <v>200</v>
      </c>
      <c r="M69" s="1" t="s">
        <v>201</v>
      </c>
      <c r="N69" s="1" t="s">
        <v>28</v>
      </c>
      <c r="O69" s="1" t="s">
        <v>28</v>
      </c>
      <c r="P69" s="1" t="s">
        <v>39</v>
      </c>
      <c r="Q69" s="1" t="s">
        <v>45</v>
      </c>
      <c r="R69" s="1" t="s">
        <v>40</v>
      </c>
      <c r="S69" s="1" t="s">
        <v>549</v>
      </c>
      <c r="T69" s="1" t="s">
        <v>40</v>
      </c>
      <c r="U69" s="1">
        <v>154852300</v>
      </c>
      <c r="V69" s="1">
        <v>2019</v>
      </c>
      <c r="W69" s="1">
        <v>0</v>
      </c>
      <c r="X69" s="1" t="s">
        <v>682</v>
      </c>
      <c r="Y69" s="1" t="s">
        <v>31</v>
      </c>
      <c r="Z69" s="1">
        <v>2</v>
      </c>
      <c r="AA69" s="1" t="s">
        <v>45</v>
      </c>
      <c r="AB69" s="1" t="s">
        <v>110</v>
      </c>
      <c r="AC69" s="1" t="s">
        <v>175</v>
      </c>
      <c r="AD69" s="1" t="s">
        <v>26</v>
      </c>
      <c r="AE69" s="16" t="s">
        <v>102</v>
      </c>
    </row>
    <row r="70" spans="1:31" ht="21" hidden="1" customHeight="1" x14ac:dyDescent="0.2">
      <c r="A70" s="1" t="s">
        <v>102</v>
      </c>
      <c r="B70" s="1" t="s">
        <v>398</v>
      </c>
      <c r="C70" s="1" t="s">
        <v>398</v>
      </c>
      <c r="D70" s="1" t="s">
        <v>398</v>
      </c>
      <c r="E70" s="1" t="s">
        <v>52</v>
      </c>
      <c r="F70" s="1" t="s">
        <v>189</v>
      </c>
      <c r="G70" s="1" t="s">
        <v>190</v>
      </c>
      <c r="H70" s="1" t="s">
        <v>105</v>
      </c>
      <c r="I70" s="1" t="s">
        <v>191</v>
      </c>
      <c r="J70" s="1" t="s">
        <v>192</v>
      </c>
      <c r="K70" s="1" t="s">
        <v>193</v>
      </c>
      <c r="L70" s="1" t="s">
        <v>194</v>
      </c>
      <c r="M70" s="1" t="s">
        <v>195</v>
      </c>
      <c r="N70" s="1" t="s">
        <v>28</v>
      </c>
      <c r="O70" s="1" t="s">
        <v>28</v>
      </c>
      <c r="P70" s="1" t="s">
        <v>39</v>
      </c>
      <c r="Q70" s="1" t="s">
        <v>28</v>
      </c>
      <c r="R70" s="1" t="s">
        <v>40</v>
      </c>
      <c r="S70" s="1" t="s">
        <v>549</v>
      </c>
      <c r="T70" s="1" t="s">
        <v>40</v>
      </c>
      <c r="U70" s="1">
        <v>117997500</v>
      </c>
      <c r="V70" s="1">
        <v>0</v>
      </c>
      <c r="W70" s="1">
        <v>0</v>
      </c>
      <c r="X70" s="1" t="s">
        <v>683</v>
      </c>
      <c r="Y70" s="1" t="s">
        <v>93</v>
      </c>
      <c r="Z70" s="1">
        <v>2</v>
      </c>
      <c r="AA70" s="1" t="s">
        <v>45</v>
      </c>
      <c r="AB70" s="1" t="s">
        <v>110</v>
      </c>
      <c r="AC70" s="1" t="s">
        <v>196</v>
      </c>
      <c r="AD70" s="1" t="s">
        <v>26</v>
      </c>
      <c r="AE70" s="16" t="s">
        <v>102</v>
      </c>
    </row>
    <row r="71" spans="1:31" ht="21" hidden="1" customHeight="1" x14ac:dyDescent="0.2">
      <c r="A71" s="1" t="s">
        <v>102</v>
      </c>
      <c r="B71" s="1" t="s">
        <v>398</v>
      </c>
      <c r="C71" s="1" t="s">
        <v>398</v>
      </c>
      <c r="D71" s="1" t="s">
        <v>398</v>
      </c>
      <c r="E71" s="1" t="s">
        <v>52</v>
      </c>
      <c r="F71" s="1" t="s">
        <v>182</v>
      </c>
      <c r="G71" s="1" t="s">
        <v>183</v>
      </c>
      <c r="H71" s="1" t="s">
        <v>105</v>
      </c>
      <c r="I71" s="1" t="s">
        <v>105</v>
      </c>
      <c r="J71" s="1" t="s">
        <v>184</v>
      </c>
      <c r="K71" s="1" t="s">
        <v>185</v>
      </c>
      <c r="L71" s="1" t="s">
        <v>186</v>
      </c>
      <c r="M71" s="1" t="s">
        <v>187</v>
      </c>
      <c r="N71" s="1" t="s">
        <v>28</v>
      </c>
      <c r="O71" s="1" t="s">
        <v>28</v>
      </c>
      <c r="P71" s="1" t="s">
        <v>39</v>
      </c>
      <c r="Q71" s="1" t="s">
        <v>28</v>
      </c>
      <c r="R71" s="1" t="s">
        <v>40</v>
      </c>
      <c r="S71" s="1" t="s">
        <v>549</v>
      </c>
      <c r="T71" s="1" t="s">
        <v>40</v>
      </c>
      <c r="U71" s="1">
        <v>145477700</v>
      </c>
      <c r="V71" s="1">
        <v>0</v>
      </c>
      <c r="W71" s="1">
        <v>0</v>
      </c>
      <c r="X71" s="1" t="s">
        <v>684</v>
      </c>
      <c r="Y71" s="1" t="s">
        <v>93</v>
      </c>
      <c r="Z71" s="1">
        <v>2</v>
      </c>
      <c r="AA71" s="1" t="s">
        <v>45</v>
      </c>
      <c r="AB71" s="1" t="s">
        <v>110</v>
      </c>
      <c r="AC71" s="1" t="s">
        <v>188</v>
      </c>
      <c r="AD71" s="1" t="s">
        <v>26</v>
      </c>
      <c r="AE71" s="16" t="s">
        <v>102</v>
      </c>
    </row>
    <row r="72" spans="1:31" ht="21" hidden="1" customHeight="1" x14ac:dyDescent="0.2">
      <c r="A72" s="1" t="s">
        <v>102</v>
      </c>
      <c r="B72" s="1" t="s">
        <v>398</v>
      </c>
      <c r="C72" s="1" t="s">
        <v>398</v>
      </c>
      <c r="D72" s="1" t="s">
        <v>398</v>
      </c>
      <c r="E72" s="1" t="s">
        <v>24</v>
      </c>
      <c r="F72" s="1" t="s">
        <v>176</v>
      </c>
      <c r="G72" s="1" t="s">
        <v>177</v>
      </c>
      <c r="H72" s="1" t="s">
        <v>517</v>
      </c>
      <c r="I72" s="1" t="s">
        <v>114</v>
      </c>
      <c r="J72" s="1" t="s">
        <v>114</v>
      </c>
      <c r="K72" s="1" t="s">
        <v>178</v>
      </c>
      <c r="L72" s="1" t="s">
        <v>179</v>
      </c>
      <c r="M72" s="1" t="s">
        <v>180</v>
      </c>
      <c r="N72" s="1" t="s">
        <v>28</v>
      </c>
      <c r="O72" s="1" t="s">
        <v>28</v>
      </c>
      <c r="P72" s="1" t="s">
        <v>28</v>
      </c>
      <c r="Q72" s="1" t="s">
        <v>39</v>
      </c>
      <c r="R72" s="1" t="s">
        <v>40</v>
      </c>
      <c r="S72" s="1" t="s">
        <v>45</v>
      </c>
      <c r="T72" s="1" t="s">
        <v>30</v>
      </c>
      <c r="U72" s="1">
        <v>0</v>
      </c>
      <c r="V72" s="1">
        <v>0</v>
      </c>
      <c r="W72" s="1">
        <v>2006</v>
      </c>
      <c r="X72" s="1" t="s">
        <v>685</v>
      </c>
      <c r="Y72" s="1" t="s">
        <v>31</v>
      </c>
      <c r="Z72" s="1">
        <v>6</v>
      </c>
      <c r="AA72" s="1" t="s">
        <v>45</v>
      </c>
      <c r="AB72" s="1" t="s">
        <v>110</v>
      </c>
      <c r="AC72" s="1" t="s">
        <v>181</v>
      </c>
      <c r="AD72" s="1" t="s">
        <v>26</v>
      </c>
      <c r="AE72" s="16" t="s">
        <v>102</v>
      </c>
    </row>
    <row r="73" spans="1:31" ht="21" hidden="1" customHeight="1" x14ac:dyDescent="0.2">
      <c r="A73" s="1" t="s">
        <v>102</v>
      </c>
      <c r="B73" s="1" t="s">
        <v>398</v>
      </c>
      <c r="C73" s="1" t="s">
        <v>398</v>
      </c>
      <c r="D73" s="1" t="s">
        <v>398</v>
      </c>
      <c r="E73" s="1" t="s">
        <v>52</v>
      </c>
      <c r="F73" s="1" t="s">
        <v>169</v>
      </c>
      <c r="G73" s="1" t="s">
        <v>170</v>
      </c>
      <c r="H73" s="1" t="s">
        <v>519</v>
      </c>
      <c r="I73" s="1" t="s">
        <v>171</v>
      </c>
      <c r="J73" s="1" t="s">
        <v>171</v>
      </c>
      <c r="K73" s="1" t="s">
        <v>172</v>
      </c>
      <c r="L73" s="1" t="s">
        <v>173</v>
      </c>
      <c r="M73" s="1" t="s">
        <v>174</v>
      </c>
      <c r="N73" s="1" t="s">
        <v>28</v>
      </c>
      <c r="O73" s="1" t="s">
        <v>28</v>
      </c>
      <c r="P73" s="1" t="s">
        <v>39</v>
      </c>
      <c r="Q73" s="1" t="s">
        <v>39</v>
      </c>
      <c r="R73" s="1" t="s">
        <v>40</v>
      </c>
      <c r="S73" s="1" t="s">
        <v>549</v>
      </c>
      <c r="T73" s="1" t="s">
        <v>30</v>
      </c>
      <c r="U73" s="1">
        <v>8516457000</v>
      </c>
      <c r="V73" s="1">
        <v>2021</v>
      </c>
      <c r="W73" s="1">
        <v>1993</v>
      </c>
      <c r="X73" s="1" t="s">
        <v>686</v>
      </c>
      <c r="Y73" s="1" t="s">
        <v>31</v>
      </c>
      <c r="Z73" s="1">
        <v>3</v>
      </c>
      <c r="AA73" s="1" t="s">
        <v>45</v>
      </c>
      <c r="AB73" s="1" t="s">
        <v>110</v>
      </c>
      <c r="AC73" s="1" t="s">
        <v>175</v>
      </c>
      <c r="AD73" s="1" t="s">
        <v>26</v>
      </c>
      <c r="AE73" s="16" t="s">
        <v>102</v>
      </c>
    </row>
    <row r="74" spans="1:31" ht="21" hidden="1" customHeight="1" x14ac:dyDescent="0.2">
      <c r="A74" s="1" t="s">
        <v>102</v>
      </c>
      <c r="B74" s="1" t="s">
        <v>398</v>
      </c>
      <c r="C74" s="1" t="s">
        <v>398</v>
      </c>
      <c r="D74" s="1" t="s">
        <v>398</v>
      </c>
      <c r="E74" s="1" t="s">
        <v>52</v>
      </c>
      <c r="F74" s="1" t="s">
        <v>164</v>
      </c>
      <c r="G74" s="1" t="s">
        <v>165</v>
      </c>
      <c r="H74" s="1" t="s">
        <v>521</v>
      </c>
      <c r="I74" s="1" t="s">
        <v>25</v>
      </c>
      <c r="J74" s="1" t="s">
        <v>26</v>
      </c>
      <c r="K74" s="1" t="s">
        <v>26</v>
      </c>
      <c r="L74" s="1" t="s">
        <v>166</v>
      </c>
      <c r="M74" s="1" t="s">
        <v>167</v>
      </c>
      <c r="N74" s="1" t="s">
        <v>687</v>
      </c>
      <c r="O74" s="1" t="s">
        <v>688</v>
      </c>
      <c r="P74" s="1" t="s">
        <v>28</v>
      </c>
      <c r="Q74" s="1" t="s">
        <v>28</v>
      </c>
      <c r="R74" s="1" t="s">
        <v>40</v>
      </c>
      <c r="S74" s="1" t="s">
        <v>45</v>
      </c>
      <c r="T74" s="1" t="s">
        <v>40</v>
      </c>
      <c r="U74" s="1">
        <v>15139708</v>
      </c>
      <c r="V74" s="1">
        <v>0</v>
      </c>
      <c r="W74" s="1">
        <v>1935</v>
      </c>
      <c r="X74" s="1" t="s">
        <v>689</v>
      </c>
      <c r="Y74" s="1" t="s">
        <v>45</v>
      </c>
      <c r="Z74" s="1">
        <v>2</v>
      </c>
      <c r="AA74" s="1" t="s">
        <v>45</v>
      </c>
      <c r="AB74" s="1" t="s">
        <v>110</v>
      </c>
      <c r="AC74" s="1" t="s">
        <v>168</v>
      </c>
      <c r="AD74" s="1" t="s">
        <v>26</v>
      </c>
      <c r="AE74" s="16" t="s">
        <v>102</v>
      </c>
    </row>
    <row r="75" spans="1:31" ht="21" hidden="1" customHeight="1" x14ac:dyDescent="0.2">
      <c r="A75" s="1" t="s">
        <v>23</v>
      </c>
      <c r="B75" s="1" t="s">
        <v>453</v>
      </c>
      <c r="C75" s="1" t="s">
        <v>353</v>
      </c>
      <c r="D75" s="1" t="s">
        <v>564</v>
      </c>
      <c r="E75" s="1" t="s">
        <v>24</v>
      </c>
      <c r="F75" s="1" t="s">
        <v>32</v>
      </c>
      <c r="G75" s="1" t="s">
        <v>33</v>
      </c>
      <c r="H75" s="1" t="s">
        <v>513</v>
      </c>
      <c r="I75" s="1" t="s">
        <v>34</v>
      </c>
      <c r="J75" s="1" t="s">
        <v>35</v>
      </c>
      <c r="K75" s="1" t="s">
        <v>36</v>
      </c>
      <c r="L75" s="1" t="s">
        <v>37</v>
      </c>
      <c r="M75" s="1" t="s">
        <v>38</v>
      </c>
      <c r="N75" s="1" t="s">
        <v>28</v>
      </c>
      <c r="O75" s="1" t="s">
        <v>28</v>
      </c>
      <c r="P75" s="1" t="s">
        <v>39</v>
      </c>
      <c r="Q75" s="1" t="s">
        <v>28</v>
      </c>
      <c r="R75" s="1" t="s">
        <v>29</v>
      </c>
      <c r="S75" s="1" t="s">
        <v>549</v>
      </c>
      <c r="T75" s="1" t="s">
        <v>40</v>
      </c>
      <c r="U75" s="1">
        <v>3539157000</v>
      </c>
      <c r="V75" s="1">
        <v>0</v>
      </c>
      <c r="W75" s="1">
        <v>1992</v>
      </c>
      <c r="X75" s="1" t="s">
        <v>676</v>
      </c>
      <c r="Y75" s="1" t="s">
        <v>31</v>
      </c>
      <c r="Z75" s="1">
        <v>3</v>
      </c>
      <c r="AA75" s="1" t="s">
        <v>45</v>
      </c>
      <c r="AB75" s="1" t="s">
        <v>41</v>
      </c>
      <c r="AC75" s="1" t="s">
        <v>42</v>
      </c>
      <c r="AD75" s="1" t="s">
        <v>43</v>
      </c>
      <c r="AE75" s="16" t="s">
        <v>441</v>
      </c>
    </row>
    <row r="76" spans="1:31" ht="21" hidden="1" customHeight="1" x14ac:dyDescent="0.2">
      <c r="A76" s="1" t="s">
        <v>23</v>
      </c>
      <c r="B76" s="1" t="s">
        <v>453</v>
      </c>
      <c r="C76" s="1" t="s">
        <v>353</v>
      </c>
      <c r="D76" s="1" t="s">
        <v>564</v>
      </c>
      <c r="E76" s="1" t="s">
        <v>24</v>
      </c>
      <c r="F76" s="1" t="s">
        <v>44</v>
      </c>
      <c r="G76" s="1" t="s">
        <v>26</v>
      </c>
      <c r="H76" s="1" t="s">
        <v>45</v>
      </c>
      <c r="I76" s="1" t="s">
        <v>25</v>
      </c>
      <c r="J76" s="1" t="s">
        <v>26</v>
      </c>
      <c r="K76" s="1" t="s">
        <v>26</v>
      </c>
      <c r="L76" s="1" t="s">
        <v>26</v>
      </c>
      <c r="M76" s="1" t="s">
        <v>26</v>
      </c>
      <c r="N76" s="1" t="s">
        <v>26</v>
      </c>
      <c r="O76" s="1" t="s">
        <v>26</v>
      </c>
      <c r="P76" s="1" t="s">
        <v>26</v>
      </c>
      <c r="Q76" s="1" t="s">
        <v>45</v>
      </c>
      <c r="R76" s="1" t="s">
        <v>26</v>
      </c>
      <c r="S76" s="1" t="s">
        <v>45</v>
      </c>
      <c r="T76" s="1" t="s">
        <v>26</v>
      </c>
      <c r="U76" s="1">
        <v>0</v>
      </c>
      <c r="V76" s="1">
        <v>0</v>
      </c>
      <c r="W76" s="1">
        <v>0</v>
      </c>
      <c r="X76" s="1" t="s">
        <v>26</v>
      </c>
      <c r="Y76" s="1" t="s">
        <v>45</v>
      </c>
      <c r="Z76" s="1">
        <v>1</v>
      </c>
      <c r="AA76" s="1" t="s">
        <v>45</v>
      </c>
      <c r="AB76" s="1" t="s">
        <v>26</v>
      </c>
      <c r="AC76" s="1" t="s">
        <v>26</v>
      </c>
      <c r="AD76" s="1" t="s">
        <v>46</v>
      </c>
      <c r="AE76" s="16" t="s">
        <v>441</v>
      </c>
    </row>
    <row r="77" spans="1:31" ht="21" hidden="1" customHeight="1" x14ac:dyDescent="0.2">
      <c r="A77" s="1" t="s">
        <v>51</v>
      </c>
      <c r="B77" s="1" t="s">
        <v>452</v>
      </c>
      <c r="C77" s="1" t="s">
        <v>361</v>
      </c>
      <c r="D77" s="1" t="s">
        <v>560</v>
      </c>
      <c r="E77" s="1" t="s">
        <v>24</v>
      </c>
      <c r="F77" s="1" t="s">
        <v>71</v>
      </c>
      <c r="G77" s="1" t="s">
        <v>64</v>
      </c>
      <c r="H77" s="1" t="s">
        <v>65</v>
      </c>
      <c r="I77" s="1" t="s">
        <v>66</v>
      </c>
      <c r="J77" s="1" t="s">
        <v>67</v>
      </c>
      <c r="K77" s="1" t="s">
        <v>26</v>
      </c>
      <c r="L77" s="1" t="s">
        <v>49</v>
      </c>
      <c r="M77" s="1" t="s">
        <v>49</v>
      </c>
      <c r="N77" s="1" t="s">
        <v>39</v>
      </c>
      <c r="O77" s="1" t="s">
        <v>28</v>
      </c>
      <c r="P77" s="1" t="s">
        <v>28</v>
      </c>
      <c r="Q77" s="1" t="s">
        <v>45</v>
      </c>
      <c r="R77" s="1" t="s">
        <v>68</v>
      </c>
      <c r="S77" s="1" t="s">
        <v>549</v>
      </c>
      <c r="T77" s="1" t="s">
        <v>40</v>
      </c>
      <c r="U77" s="1">
        <v>0</v>
      </c>
      <c r="V77" s="1">
        <v>0</v>
      </c>
      <c r="W77" s="1">
        <v>2011</v>
      </c>
      <c r="X77" s="1" t="s">
        <v>690</v>
      </c>
      <c r="Y77" s="1" t="s">
        <v>31</v>
      </c>
      <c r="Z77" s="1">
        <v>3</v>
      </c>
      <c r="AA77" s="1" t="s">
        <v>45</v>
      </c>
      <c r="AB77" s="1" t="s">
        <v>26</v>
      </c>
      <c r="AC77" s="1" t="s">
        <v>69</v>
      </c>
      <c r="AD77" s="1" t="s">
        <v>72</v>
      </c>
      <c r="AE77" s="14" t="s">
        <v>421</v>
      </c>
    </row>
    <row r="78" spans="1:31" ht="21" hidden="1" customHeight="1" x14ac:dyDescent="0.2">
      <c r="A78" s="1" t="s">
        <v>51</v>
      </c>
      <c r="B78" s="1" t="s">
        <v>452</v>
      </c>
      <c r="C78" s="1" t="s">
        <v>361</v>
      </c>
      <c r="D78" s="1" t="s">
        <v>560</v>
      </c>
      <c r="E78" s="1" t="s">
        <v>24</v>
      </c>
      <c r="F78" s="1" t="s">
        <v>63</v>
      </c>
      <c r="G78" s="1" t="s">
        <v>64</v>
      </c>
      <c r="H78" s="1" t="s">
        <v>65</v>
      </c>
      <c r="I78" s="1" t="s">
        <v>66</v>
      </c>
      <c r="J78" s="1" t="s">
        <v>67</v>
      </c>
      <c r="K78" s="1" t="s">
        <v>26</v>
      </c>
      <c r="L78" s="1" t="s">
        <v>49</v>
      </c>
      <c r="M78" s="1" t="s">
        <v>49</v>
      </c>
      <c r="N78" s="1" t="s">
        <v>39</v>
      </c>
      <c r="O78" s="1" t="s">
        <v>28</v>
      </c>
      <c r="P78" s="1" t="s">
        <v>28</v>
      </c>
      <c r="Q78" s="1" t="s">
        <v>39</v>
      </c>
      <c r="R78" s="1" t="s">
        <v>68</v>
      </c>
      <c r="S78" s="1" t="s">
        <v>549</v>
      </c>
      <c r="T78" s="1" t="s">
        <v>30</v>
      </c>
      <c r="U78" s="1">
        <v>0</v>
      </c>
      <c r="V78" s="1">
        <v>0</v>
      </c>
      <c r="W78" s="1">
        <v>2011</v>
      </c>
      <c r="X78" s="1" t="s">
        <v>691</v>
      </c>
      <c r="Y78" s="1" t="s">
        <v>31</v>
      </c>
      <c r="Z78" s="1">
        <v>3</v>
      </c>
      <c r="AA78" s="1" t="s">
        <v>45</v>
      </c>
      <c r="AB78" s="1" t="s">
        <v>26</v>
      </c>
      <c r="AC78" s="1" t="s">
        <v>69</v>
      </c>
      <c r="AD78" s="1" t="s">
        <v>70</v>
      </c>
      <c r="AE78" s="14" t="s">
        <v>421</v>
      </c>
    </row>
    <row r="79" spans="1:31" ht="21" hidden="1" customHeight="1" x14ac:dyDescent="0.2">
      <c r="A79" s="1" t="s">
        <v>51</v>
      </c>
      <c r="B79" s="1" t="s">
        <v>452</v>
      </c>
      <c r="C79" s="1" t="s">
        <v>361</v>
      </c>
      <c r="D79" s="1" t="s">
        <v>560</v>
      </c>
      <c r="E79" s="1" t="s">
        <v>24</v>
      </c>
      <c r="F79" s="1" t="s">
        <v>55</v>
      </c>
      <c r="G79" s="1" t="s">
        <v>56</v>
      </c>
      <c r="H79" s="1" t="s">
        <v>525</v>
      </c>
      <c r="I79" s="1" t="s">
        <v>57</v>
      </c>
      <c r="J79" s="1" t="s">
        <v>58</v>
      </c>
      <c r="K79" s="1" t="s">
        <v>26</v>
      </c>
      <c r="L79" s="1" t="s">
        <v>49</v>
      </c>
      <c r="M79" s="1" t="s">
        <v>49</v>
      </c>
      <c r="N79" s="1" t="s">
        <v>39</v>
      </c>
      <c r="O79" s="1" t="s">
        <v>28</v>
      </c>
      <c r="P79" s="1" t="s">
        <v>28</v>
      </c>
      <c r="Q79" s="1" t="s">
        <v>28</v>
      </c>
      <c r="R79" s="1" t="s">
        <v>59</v>
      </c>
      <c r="S79" s="1" t="s">
        <v>549</v>
      </c>
      <c r="T79" s="1" t="s">
        <v>60</v>
      </c>
      <c r="U79" s="1">
        <v>0</v>
      </c>
      <c r="V79" s="1">
        <v>0</v>
      </c>
      <c r="W79" s="1">
        <v>1999</v>
      </c>
      <c r="X79" s="1" t="s">
        <v>692</v>
      </c>
      <c r="Y79" s="1" t="s">
        <v>31</v>
      </c>
      <c r="Z79" s="1">
        <v>1</v>
      </c>
      <c r="AA79" s="1" t="s">
        <v>45</v>
      </c>
      <c r="AB79" s="1" t="s">
        <v>61</v>
      </c>
      <c r="AC79" s="1" t="s">
        <v>26</v>
      </c>
      <c r="AD79" s="1" t="s">
        <v>62</v>
      </c>
      <c r="AE79" s="14" t="s">
        <v>421</v>
      </c>
    </row>
    <row r="80" spans="1:31" ht="21" hidden="1" customHeight="1" x14ac:dyDescent="0.2">
      <c r="A80" s="1" t="s">
        <v>102</v>
      </c>
      <c r="B80" s="1" t="s">
        <v>398</v>
      </c>
      <c r="C80" s="1" t="s">
        <v>398</v>
      </c>
      <c r="D80" s="1" t="s">
        <v>398</v>
      </c>
      <c r="E80" s="1" t="s">
        <v>52</v>
      </c>
      <c r="F80" s="1" t="s">
        <v>158</v>
      </c>
      <c r="G80" s="1" t="s">
        <v>159</v>
      </c>
      <c r="H80" s="1" t="s">
        <v>151</v>
      </c>
      <c r="I80" s="1" t="s">
        <v>151</v>
      </c>
      <c r="J80" s="1" t="s">
        <v>152</v>
      </c>
      <c r="K80" s="1" t="s">
        <v>160</v>
      </c>
      <c r="L80" s="1" t="s">
        <v>161</v>
      </c>
      <c r="M80" s="1" t="s">
        <v>162</v>
      </c>
      <c r="N80" s="1" t="s">
        <v>28</v>
      </c>
      <c r="O80" s="1" t="s">
        <v>28</v>
      </c>
      <c r="P80" s="1" t="s">
        <v>39</v>
      </c>
      <c r="Q80" s="1" t="s">
        <v>45</v>
      </c>
      <c r="R80" s="1" t="s">
        <v>40</v>
      </c>
      <c r="S80" s="1" t="s">
        <v>549</v>
      </c>
      <c r="T80" s="1" t="s">
        <v>30</v>
      </c>
      <c r="U80" s="1">
        <v>1198340000</v>
      </c>
      <c r="V80" s="1">
        <v>0</v>
      </c>
      <c r="W80" s="1">
        <v>0</v>
      </c>
      <c r="X80" s="1" t="s">
        <v>693</v>
      </c>
      <c r="Y80" s="1" t="s">
        <v>45</v>
      </c>
      <c r="Z80" s="1">
        <v>2</v>
      </c>
      <c r="AA80" s="1" t="s">
        <v>45</v>
      </c>
      <c r="AB80" s="1" t="s">
        <v>110</v>
      </c>
      <c r="AC80" s="1" t="s">
        <v>163</v>
      </c>
      <c r="AD80" s="1" t="s">
        <v>26</v>
      </c>
      <c r="AE80" s="16" t="s">
        <v>102</v>
      </c>
    </row>
    <row r="81" spans="1:31" ht="21" hidden="1" customHeight="1" x14ac:dyDescent="0.2">
      <c r="A81" s="1" t="s">
        <v>102</v>
      </c>
      <c r="B81" s="1" t="s">
        <v>398</v>
      </c>
      <c r="C81" s="1" t="s">
        <v>398</v>
      </c>
      <c r="D81" s="1" t="s">
        <v>398</v>
      </c>
      <c r="E81" s="1" t="s">
        <v>52</v>
      </c>
      <c r="F81" s="1" t="s">
        <v>149</v>
      </c>
      <c r="G81" s="1" t="s">
        <v>150</v>
      </c>
      <c r="H81" s="1" t="s">
        <v>151</v>
      </c>
      <c r="I81" s="1" t="s">
        <v>151</v>
      </c>
      <c r="J81" s="1" t="s">
        <v>152</v>
      </c>
      <c r="K81" s="1" t="s">
        <v>153</v>
      </c>
      <c r="L81" s="1" t="s">
        <v>154</v>
      </c>
      <c r="M81" s="1" t="s">
        <v>155</v>
      </c>
      <c r="N81" s="1" t="s">
        <v>28</v>
      </c>
      <c r="O81" s="1" t="s">
        <v>28</v>
      </c>
      <c r="P81" s="1" t="s">
        <v>39</v>
      </c>
      <c r="Q81" s="1" t="s">
        <v>45</v>
      </c>
      <c r="R81" s="1" t="s">
        <v>40</v>
      </c>
      <c r="S81" s="1" t="s">
        <v>549</v>
      </c>
      <c r="T81" s="1" t="s">
        <v>30</v>
      </c>
      <c r="U81" s="1">
        <v>1031948000</v>
      </c>
      <c r="V81" s="1">
        <v>0</v>
      </c>
      <c r="W81" s="1">
        <v>0</v>
      </c>
      <c r="X81" s="1" t="s">
        <v>694</v>
      </c>
      <c r="Y81" s="1" t="s">
        <v>31</v>
      </c>
      <c r="Z81" s="1">
        <v>2</v>
      </c>
      <c r="AA81" s="1" t="s">
        <v>45</v>
      </c>
      <c r="AB81" s="1" t="s">
        <v>156</v>
      </c>
      <c r="AC81" s="1" t="s">
        <v>157</v>
      </c>
      <c r="AD81" s="1" t="s">
        <v>26</v>
      </c>
      <c r="AE81" s="16" t="s">
        <v>102</v>
      </c>
    </row>
    <row r="82" spans="1:31" ht="21" hidden="1" customHeight="1" x14ac:dyDescent="0.2">
      <c r="A82" s="1" t="s">
        <v>102</v>
      </c>
      <c r="B82" s="1" t="s">
        <v>398</v>
      </c>
      <c r="C82" s="1" t="s">
        <v>398</v>
      </c>
      <c r="D82" s="1" t="s">
        <v>398</v>
      </c>
      <c r="E82" s="1" t="s">
        <v>52</v>
      </c>
      <c r="F82" s="1" t="s">
        <v>142</v>
      </c>
      <c r="G82" s="1" t="s">
        <v>143</v>
      </c>
      <c r="H82" s="1" t="s">
        <v>524</v>
      </c>
      <c r="I82" s="1" t="s">
        <v>25</v>
      </c>
      <c r="J82" s="1" t="s">
        <v>144</v>
      </c>
      <c r="K82" s="1" t="s">
        <v>145</v>
      </c>
      <c r="L82" s="1" t="s">
        <v>146</v>
      </c>
      <c r="M82" s="1" t="s">
        <v>147</v>
      </c>
      <c r="N82" s="1" t="s">
        <v>28</v>
      </c>
      <c r="O82" s="1" t="s">
        <v>40</v>
      </c>
      <c r="P82" s="1" t="s">
        <v>28</v>
      </c>
      <c r="Q82" s="1" t="s">
        <v>45</v>
      </c>
      <c r="R82" s="1" t="s">
        <v>40</v>
      </c>
      <c r="S82" s="1" t="s">
        <v>45</v>
      </c>
      <c r="T82" s="1" t="s">
        <v>148</v>
      </c>
      <c r="U82" s="1">
        <v>0</v>
      </c>
      <c r="V82" s="1">
        <v>0</v>
      </c>
      <c r="W82" s="1">
        <v>0</v>
      </c>
      <c r="X82" s="1" t="s">
        <v>695</v>
      </c>
      <c r="Y82" s="1" t="s">
        <v>45</v>
      </c>
      <c r="Z82" s="1">
        <v>2</v>
      </c>
      <c r="AA82" s="1" t="s">
        <v>45</v>
      </c>
      <c r="AB82" s="1" t="s">
        <v>110</v>
      </c>
      <c r="AC82" s="1" t="s">
        <v>125</v>
      </c>
      <c r="AD82" s="1" t="s">
        <v>26</v>
      </c>
      <c r="AE82" s="16" t="s">
        <v>102</v>
      </c>
    </row>
    <row r="83" spans="1:31" ht="21" hidden="1" customHeight="1" x14ac:dyDescent="0.2">
      <c r="A83" s="1" t="s">
        <v>102</v>
      </c>
      <c r="B83" s="1" t="s">
        <v>398</v>
      </c>
      <c r="C83" s="1" t="s">
        <v>398</v>
      </c>
      <c r="D83" s="1" t="s">
        <v>398</v>
      </c>
      <c r="E83" s="1" t="s">
        <v>52</v>
      </c>
      <c r="F83" s="1" t="s">
        <v>133</v>
      </c>
      <c r="G83" s="1" t="s">
        <v>134</v>
      </c>
      <c r="H83" s="1" t="s">
        <v>135</v>
      </c>
      <c r="I83" s="1" t="s">
        <v>136</v>
      </c>
      <c r="J83" s="1" t="s">
        <v>135</v>
      </c>
      <c r="K83" s="1" t="s">
        <v>137</v>
      </c>
      <c r="L83" s="1" t="s">
        <v>138</v>
      </c>
      <c r="M83" s="1" t="s">
        <v>139</v>
      </c>
      <c r="N83" s="1" t="s">
        <v>28</v>
      </c>
      <c r="O83" s="1" t="s">
        <v>28</v>
      </c>
      <c r="P83" s="1" t="s">
        <v>28</v>
      </c>
      <c r="Q83" s="1" t="s">
        <v>39</v>
      </c>
      <c r="R83" s="1" t="s">
        <v>40</v>
      </c>
      <c r="S83" s="1" t="s">
        <v>45</v>
      </c>
      <c r="T83" s="1" t="s">
        <v>140</v>
      </c>
      <c r="U83" s="1">
        <v>482264000</v>
      </c>
      <c r="V83" s="1">
        <v>0</v>
      </c>
      <c r="W83" s="1">
        <v>2013</v>
      </c>
      <c r="X83" s="1" t="s">
        <v>696</v>
      </c>
      <c r="Y83" s="1" t="s">
        <v>31</v>
      </c>
      <c r="Z83" s="1">
        <v>2</v>
      </c>
      <c r="AA83" s="1" t="s">
        <v>45</v>
      </c>
      <c r="AB83" s="1" t="s">
        <v>110</v>
      </c>
      <c r="AC83" s="1" t="s">
        <v>141</v>
      </c>
      <c r="AD83" s="1" t="s">
        <v>26</v>
      </c>
      <c r="AE83" s="16" t="s">
        <v>102</v>
      </c>
    </row>
    <row r="84" spans="1:31" ht="21" hidden="1" customHeight="1" x14ac:dyDescent="0.2">
      <c r="A84" s="1" t="s">
        <v>102</v>
      </c>
      <c r="B84" s="1" t="s">
        <v>398</v>
      </c>
      <c r="C84" s="1" t="s">
        <v>398</v>
      </c>
      <c r="D84" s="1" t="s">
        <v>398</v>
      </c>
      <c r="E84" s="1" t="s">
        <v>52</v>
      </c>
      <c r="F84" s="1" t="s">
        <v>103</v>
      </c>
      <c r="G84" s="1" t="s">
        <v>104</v>
      </c>
      <c r="H84" s="1" t="s">
        <v>105</v>
      </c>
      <c r="I84" s="1" t="s">
        <v>106</v>
      </c>
      <c r="J84" s="1" t="s">
        <v>26</v>
      </c>
      <c r="K84" s="1" t="s">
        <v>107</v>
      </c>
      <c r="L84" s="1" t="s">
        <v>108</v>
      </c>
      <c r="M84" s="1" t="s">
        <v>109</v>
      </c>
      <c r="N84" s="1" t="s">
        <v>28</v>
      </c>
      <c r="O84" s="1" t="s">
        <v>28</v>
      </c>
      <c r="P84" s="1" t="s">
        <v>39</v>
      </c>
      <c r="Q84" s="1" t="s">
        <v>28</v>
      </c>
      <c r="R84" s="1" t="s">
        <v>40</v>
      </c>
      <c r="S84" s="1" t="s">
        <v>549</v>
      </c>
      <c r="T84" s="1" t="s">
        <v>40</v>
      </c>
      <c r="U84" s="1">
        <v>91803200</v>
      </c>
      <c r="V84" s="1">
        <v>0</v>
      </c>
      <c r="W84" s="1">
        <v>0</v>
      </c>
      <c r="X84" s="1" t="s">
        <v>697</v>
      </c>
      <c r="Y84" s="1" t="s">
        <v>93</v>
      </c>
      <c r="Z84" s="1">
        <v>2</v>
      </c>
      <c r="AA84" s="1" t="s">
        <v>45</v>
      </c>
      <c r="AB84" s="1" t="s">
        <v>110</v>
      </c>
      <c r="AC84" s="1" t="s">
        <v>111</v>
      </c>
      <c r="AD84" s="1" t="s">
        <v>26</v>
      </c>
      <c r="AE84" s="16" t="s">
        <v>102</v>
      </c>
    </row>
    <row r="85" spans="1:31" ht="21" hidden="1" customHeight="1" x14ac:dyDescent="0.2">
      <c r="A85" s="1" t="s">
        <v>102</v>
      </c>
      <c r="B85" s="1" t="s">
        <v>398</v>
      </c>
      <c r="C85" s="1" t="s">
        <v>398</v>
      </c>
      <c r="D85" s="1" t="s">
        <v>398</v>
      </c>
      <c r="E85" s="1" t="s">
        <v>52</v>
      </c>
      <c r="F85" s="1" t="s">
        <v>112</v>
      </c>
      <c r="G85" s="1" t="s">
        <v>113</v>
      </c>
      <c r="H85" s="1" t="s">
        <v>517</v>
      </c>
      <c r="I85" s="1" t="s">
        <v>114</v>
      </c>
      <c r="J85" s="1" t="s">
        <v>114</v>
      </c>
      <c r="K85" s="1" t="s">
        <v>115</v>
      </c>
      <c r="L85" s="1" t="s">
        <v>116</v>
      </c>
      <c r="M85" s="1" t="s">
        <v>117</v>
      </c>
      <c r="N85" s="1" t="s">
        <v>28</v>
      </c>
      <c r="O85" s="1" t="s">
        <v>28</v>
      </c>
      <c r="P85" s="1" t="s">
        <v>28</v>
      </c>
      <c r="Q85" s="1" t="s">
        <v>39</v>
      </c>
      <c r="R85" s="1" t="s">
        <v>40</v>
      </c>
      <c r="S85" s="1" t="s">
        <v>549</v>
      </c>
      <c r="T85" s="1" t="s">
        <v>60</v>
      </c>
      <c r="U85" s="1">
        <v>0</v>
      </c>
      <c r="V85" s="1">
        <v>0</v>
      </c>
      <c r="W85" s="1">
        <v>2006</v>
      </c>
      <c r="X85" s="1" t="s">
        <v>698</v>
      </c>
      <c r="Y85" s="1" t="s">
        <v>31</v>
      </c>
      <c r="Z85" s="1">
        <v>0</v>
      </c>
      <c r="AA85" s="1" t="s">
        <v>45</v>
      </c>
      <c r="AB85" s="1" t="s">
        <v>118</v>
      </c>
      <c r="AC85" s="1" t="s">
        <v>119</v>
      </c>
      <c r="AD85" s="1" t="s">
        <v>26</v>
      </c>
      <c r="AE85" s="16" t="s">
        <v>102</v>
      </c>
    </row>
    <row r="86" spans="1:31" ht="21" hidden="1" customHeight="1" x14ac:dyDescent="0.2">
      <c r="A86" s="1" t="s">
        <v>102</v>
      </c>
      <c r="B86" s="1" t="s">
        <v>398</v>
      </c>
      <c r="C86" s="1" t="s">
        <v>398</v>
      </c>
      <c r="D86" s="1" t="s">
        <v>398</v>
      </c>
      <c r="E86" s="1" t="s">
        <v>52</v>
      </c>
      <c r="F86" s="1" t="s">
        <v>120</v>
      </c>
      <c r="G86" s="1" t="s">
        <v>121</v>
      </c>
      <c r="H86" s="1" t="s">
        <v>521</v>
      </c>
      <c r="I86" s="1" t="s">
        <v>25</v>
      </c>
      <c r="J86" s="1" t="s">
        <v>26</v>
      </c>
      <c r="K86" s="1" t="s">
        <v>26</v>
      </c>
      <c r="L86" s="1" t="s">
        <v>122</v>
      </c>
      <c r="M86" s="1" t="s">
        <v>123</v>
      </c>
      <c r="N86" s="1" t="s">
        <v>699</v>
      </c>
      <c r="O86" s="1" t="s">
        <v>700</v>
      </c>
      <c r="P86" s="1" t="s">
        <v>28</v>
      </c>
      <c r="Q86" s="1" t="s">
        <v>28</v>
      </c>
      <c r="R86" s="1" t="s">
        <v>40</v>
      </c>
      <c r="S86" s="1" t="s">
        <v>45</v>
      </c>
      <c r="T86" s="1" t="s">
        <v>124</v>
      </c>
      <c r="U86" s="1">
        <v>982858665</v>
      </c>
      <c r="V86" s="1">
        <v>0</v>
      </c>
      <c r="W86" s="1">
        <v>1989</v>
      </c>
      <c r="X86" s="1" t="s">
        <v>701</v>
      </c>
      <c r="Y86" s="1" t="s">
        <v>45</v>
      </c>
      <c r="Z86" s="1">
        <v>0</v>
      </c>
      <c r="AA86" s="1" t="s">
        <v>45</v>
      </c>
      <c r="AB86" s="1" t="s">
        <v>110</v>
      </c>
      <c r="AC86" s="1" t="s">
        <v>125</v>
      </c>
      <c r="AD86" s="1" t="s">
        <v>26</v>
      </c>
      <c r="AE86" s="16" t="s">
        <v>102</v>
      </c>
    </row>
    <row r="87" spans="1:31" ht="21" hidden="1" customHeight="1" x14ac:dyDescent="0.2">
      <c r="A87" s="1" t="s">
        <v>101</v>
      </c>
      <c r="B87" s="1" t="s">
        <v>453</v>
      </c>
      <c r="C87" s="1" t="s">
        <v>355</v>
      </c>
      <c r="D87" s="1" t="s">
        <v>566</v>
      </c>
      <c r="E87" s="1" t="s">
        <v>465</v>
      </c>
      <c r="F87" s="1" t="s">
        <v>466</v>
      </c>
      <c r="G87" s="1" t="s">
        <v>26</v>
      </c>
      <c r="H87" s="1" t="s">
        <v>45</v>
      </c>
      <c r="I87" s="1" t="s">
        <v>25</v>
      </c>
      <c r="J87" s="1" t="s">
        <v>26</v>
      </c>
      <c r="K87" s="1" t="s">
        <v>26</v>
      </c>
      <c r="L87" s="1" t="s">
        <v>26</v>
      </c>
      <c r="M87" s="1" t="s">
        <v>26</v>
      </c>
      <c r="N87" s="1" t="s">
        <v>26</v>
      </c>
      <c r="O87" s="1" t="s">
        <v>26</v>
      </c>
      <c r="P87" s="1" t="s">
        <v>26</v>
      </c>
      <c r="Q87" s="1" t="s">
        <v>45</v>
      </c>
      <c r="R87" s="1" t="s">
        <v>26</v>
      </c>
      <c r="S87" s="1" t="s">
        <v>45</v>
      </c>
      <c r="T87" s="1" t="s">
        <v>26</v>
      </c>
      <c r="U87" s="1">
        <v>0</v>
      </c>
      <c r="V87" s="1">
        <v>0</v>
      </c>
      <c r="W87" s="1">
        <v>0</v>
      </c>
      <c r="X87" s="1" t="s">
        <v>26</v>
      </c>
      <c r="Y87" s="1" t="s">
        <v>45</v>
      </c>
      <c r="Z87" s="1">
        <v>1</v>
      </c>
      <c r="AA87" s="1" t="s">
        <v>45</v>
      </c>
      <c r="AB87" s="1" t="s">
        <v>26</v>
      </c>
      <c r="AC87" s="1" t="s">
        <v>26</v>
      </c>
      <c r="AD87" s="1" t="s">
        <v>26</v>
      </c>
      <c r="AE87" s="14" t="s">
        <v>449</v>
      </c>
    </row>
    <row r="88" spans="1:31" ht="21" hidden="1" customHeight="1" x14ac:dyDescent="0.2">
      <c r="A88" s="1" t="s">
        <v>101</v>
      </c>
      <c r="B88" s="1" t="s">
        <v>453</v>
      </c>
      <c r="C88" s="1" t="s">
        <v>355</v>
      </c>
      <c r="D88" s="1" t="s">
        <v>566</v>
      </c>
      <c r="E88" s="1" t="s">
        <v>52</v>
      </c>
      <c r="F88" s="1" t="s">
        <v>466</v>
      </c>
      <c r="G88" s="1" t="s">
        <v>26</v>
      </c>
      <c r="H88" s="1" t="s">
        <v>45</v>
      </c>
      <c r="I88" s="1" t="s">
        <v>25</v>
      </c>
      <c r="J88" s="1" t="s">
        <v>26</v>
      </c>
      <c r="K88" s="1" t="s">
        <v>26</v>
      </c>
      <c r="L88" s="1" t="s">
        <v>26</v>
      </c>
      <c r="M88" s="1" t="s">
        <v>26</v>
      </c>
      <c r="N88" s="1" t="s">
        <v>26</v>
      </c>
      <c r="O88" s="1" t="s">
        <v>26</v>
      </c>
      <c r="P88" s="1" t="s">
        <v>26</v>
      </c>
      <c r="Q88" s="1" t="s">
        <v>45</v>
      </c>
      <c r="R88" s="1" t="s">
        <v>26</v>
      </c>
      <c r="S88" s="1" t="s">
        <v>45</v>
      </c>
      <c r="T88" s="1" t="s">
        <v>26</v>
      </c>
      <c r="U88" s="1">
        <v>0</v>
      </c>
      <c r="V88" s="1">
        <v>0</v>
      </c>
      <c r="W88" s="1">
        <v>0</v>
      </c>
      <c r="X88" s="1" t="s">
        <v>26</v>
      </c>
      <c r="Y88" s="1" t="s">
        <v>45</v>
      </c>
      <c r="Z88" s="1">
        <v>1</v>
      </c>
      <c r="AA88" s="1" t="s">
        <v>45</v>
      </c>
      <c r="AB88" s="1" t="s">
        <v>26</v>
      </c>
      <c r="AC88" s="1" t="s">
        <v>26</v>
      </c>
      <c r="AD88" s="1" t="s">
        <v>26</v>
      </c>
      <c r="AE88" s="14" t="s">
        <v>449</v>
      </c>
    </row>
    <row r="89" spans="1:31" ht="21" hidden="1" customHeight="1" x14ac:dyDescent="0.2">
      <c r="A89" s="1" t="s">
        <v>101</v>
      </c>
      <c r="B89" s="1" t="s">
        <v>453</v>
      </c>
      <c r="C89" s="1" t="s">
        <v>355</v>
      </c>
      <c r="D89" s="1" t="s">
        <v>566</v>
      </c>
      <c r="E89" s="1" t="s">
        <v>52</v>
      </c>
      <c r="F89" s="1" t="s">
        <v>467</v>
      </c>
      <c r="G89" s="1" t="s">
        <v>26</v>
      </c>
      <c r="H89" s="1" t="s">
        <v>45</v>
      </c>
      <c r="I89" s="1" t="s">
        <v>25</v>
      </c>
      <c r="J89" s="1" t="s">
        <v>26</v>
      </c>
      <c r="K89" s="1" t="s">
        <v>26</v>
      </c>
      <c r="L89" s="1" t="s">
        <v>26</v>
      </c>
      <c r="M89" s="1" t="s">
        <v>26</v>
      </c>
      <c r="N89" s="1" t="s">
        <v>26</v>
      </c>
      <c r="O89" s="1" t="s">
        <v>26</v>
      </c>
      <c r="P89" s="1" t="s">
        <v>26</v>
      </c>
      <c r="Q89" s="1" t="s">
        <v>45</v>
      </c>
      <c r="R89" s="1" t="s">
        <v>26</v>
      </c>
      <c r="S89" s="1" t="s">
        <v>45</v>
      </c>
      <c r="T89" s="1" t="s">
        <v>26</v>
      </c>
      <c r="U89" s="1">
        <v>0</v>
      </c>
      <c r="V89" s="1">
        <v>0</v>
      </c>
      <c r="W89" s="1">
        <v>0</v>
      </c>
      <c r="X89" s="1" t="s">
        <v>26</v>
      </c>
      <c r="Y89" s="1" t="s">
        <v>45</v>
      </c>
      <c r="Z89" s="1">
        <v>1</v>
      </c>
      <c r="AA89" s="1" t="s">
        <v>45</v>
      </c>
      <c r="AB89" s="1" t="s">
        <v>26</v>
      </c>
      <c r="AC89" s="1" t="s">
        <v>26</v>
      </c>
      <c r="AD89" s="1" t="s">
        <v>26</v>
      </c>
      <c r="AE89" s="14" t="s">
        <v>449</v>
      </c>
    </row>
    <row r="90" spans="1:31" ht="21" hidden="1" customHeight="1" x14ac:dyDescent="0.2">
      <c r="A90" s="1" t="s">
        <v>101</v>
      </c>
      <c r="B90" s="1" t="s">
        <v>453</v>
      </c>
      <c r="C90" s="1" t="s">
        <v>355</v>
      </c>
      <c r="D90" s="1" t="s">
        <v>566</v>
      </c>
      <c r="E90" s="1" t="s">
        <v>24</v>
      </c>
      <c r="F90" s="1" t="s">
        <v>468</v>
      </c>
      <c r="G90" s="1" t="s">
        <v>26</v>
      </c>
      <c r="H90" s="1" t="s">
        <v>45</v>
      </c>
      <c r="I90" s="1" t="s">
        <v>25</v>
      </c>
      <c r="J90" s="1" t="s">
        <v>26</v>
      </c>
      <c r="K90" s="1" t="s">
        <v>26</v>
      </c>
      <c r="L90" s="1" t="s">
        <v>26</v>
      </c>
      <c r="M90" s="1" t="s">
        <v>26</v>
      </c>
      <c r="N90" s="1" t="s">
        <v>26</v>
      </c>
      <c r="O90" s="1" t="s">
        <v>26</v>
      </c>
      <c r="P90" s="1" t="s">
        <v>26</v>
      </c>
      <c r="Q90" s="1" t="s">
        <v>45</v>
      </c>
      <c r="R90" s="1" t="s">
        <v>26</v>
      </c>
      <c r="S90" s="1" t="s">
        <v>45</v>
      </c>
      <c r="T90" s="1" t="s">
        <v>26</v>
      </c>
      <c r="U90" s="1">
        <v>0</v>
      </c>
      <c r="V90" s="1">
        <v>0</v>
      </c>
      <c r="W90" s="1">
        <v>0</v>
      </c>
      <c r="X90" s="1" t="s">
        <v>26</v>
      </c>
      <c r="Y90" s="1" t="s">
        <v>45</v>
      </c>
      <c r="Z90" s="1">
        <v>1</v>
      </c>
      <c r="AA90" s="1" t="s">
        <v>45</v>
      </c>
      <c r="AB90" s="1" t="s">
        <v>26</v>
      </c>
      <c r="AC90" s="1" t="s">
        <v>26</v>
      </c>
      <c r="AD90" s="1" t="s">
        <v>26</v>
      </c>
      <c r="AE90" s="14" t="s">
        <v>449</v>
      </c>
    </row>
    <row r="91" spans="1:31" ht="21" hidden="1" customHeight="1" x14ac:dyDescent="0.2">
      <c r="A91" s="1" t="s">
        <v>101</v>
      </c>
      <c r="B91" s="1" t="s">
        <v>453</v>
      </c>
      <c r="C91" s="1" t="s">
        <v>355</v>
      </c>
      <c r="D91" s="1" t="s">
        <v>566</v>
      </c>
      <c r="E91" s="1" t="s">
        <v>52</v>
      </c>
      <c r="F91" s="1" t="s">
        <v>469</v>
      </c>
      <c r="G91" s="1" t="s">
        <v>26</v>
      </c>
      <c r="H91" s="1" t="s">
        <v>45</v>
      </c>
      <c r="I91" s="1" t="s">
        <v>25</v>
      </c>
      <c r="J91" s="1" t="s">
        <v>26</v>
      </c>
      <c r="K91" s="1" t="s">
        <v>26</v>
      </c>
      <c r="L91" s="1" t="s">
        <v>26</v>
      </c>
      <c r="M91" s="1" t="s">
        <v>26</v>
      </c>
      <c r="N91" s="1" t="s">
        <v>26</v>
      </c>
      <c r="O91" s="1" t="s">
        <v>26</v>
      </c>
      <c r="P91" s="1" t="s">
        <v>26</v>
      </c>
      <c r="Q91" s="1" t="s">
        <v>45</v>
      </c>
      <c r="R91" s="1" t="s">
        <v>26</v>
      </c>
      <c r="S91" s="1" t="s">
        <v>45</v>
      </c>
      <c r="T91" s="1" t="s">
        <v>26</v>
      </c>
      <c r="U91" s="1">
        <v>0</v>
      </c>
      <c r="V91" s="1">
        <v>0</v>
      </c>
      <c r="W91" s="1">
        <v>0</v>
      </c>
      <c r="X91" s="1" t="s">
        <v>26</v>
      </c>
      <c r="Y91" s="1" t="s">
        <v>45</v>
      </c>
      <c r="Z91" s="1">
        <v>1</v>
      </c>
      <c r="AA91" s="1" t="s">
        <v>45</v>
      </c>
      <c r="AB91" s="1" t="s">
        <v>26</v>
      </c>
      <c r="AC91" s="1" t="s">
        <v>26</v>
      </c>
      <c r="AD91" s="1" t="s">
        <v>26</v>
      </c>
      <c r="AE91" s="14" t="s">
        <v>449</v>
      </c>
    </row>
    <row r="92" spans="1:31" ht="21" hidden="1" customHeight="1" x14ac:dyDescent="0.2">
      <c r="A92" s="1" t="s">
        <v>101</v>
      </c>
      <c r="B92" s="1" t="s">
        <v>453</v>
      </c>
      <c r="C92" s="1" t="s">
        <v>355</v>
      </c>
      <c r="D92" s="1" t="s">
        <v>566</v>
      </c>
      <c r="E92" s="1" t="s">
        <v>52</v>
      </c>
      <c r="F92" s="1" t="s">
        <v>470</v>
      </c>
      <c r="G92" s="1" t="s">
        <v>26</v>
      </c>
      <c r="H92" s="1" t="s">
        <v>45</v>
      </c>
      <c r="I92" s="1" t="s">
        <v>25</v>
      </c>
      <c r="J92" s="1" t="s">
        <v>26</v>
      </c>
      <c r="K92" s="1" t="s">
        <v>26</v>
      </c>
      <c r="L92" s="1" t="s">
        <v>26</v>
      </c>
      <c r="M92" s="1" t="s">
        <v>26</v>
      </c>
      <c r="N92" s="1" t="s">
        <v>26</v>
      </c>
      <c r="O92" s="1" t="s">
        <v>26</v>
      </c>
      <c r="P92" s="1" t="s">
        <v>26</v>
      </c>
      <c r="Q92" s="1" t="s">
        <v>45</v>
      </c>
      <c r="R92" s="1" t="s">
        <v>26</v>
      </c>
      <c r="S92" s="1" t="s">
        <v>45</v>
      </c>
      <c r="T92" s="1" t="s">
        <v>26</v>
      </c>
      <c r="U92" s="1">
        <v>0</v>
      </c>
      <c r="V92" s="1">
        <v>0</v>
      </c>
      <c r="W92" s="1">
        <v>0</v>
      </c>
      <c r="X92" s="1" t="s">
        <v>26</v>
      </c>
      <c r="Y92" s="1" t="s">
        <v>45</v>
      </c>
      <c r="Z92" s="1">
        <v>1</v>
      </c>
      <c r="AA92" s="1" t="s">
        <v>45</v>
      </c>
      <c r="AB92" s="1" t="s">
        <v>26</v>
      </c>
      <c r="AC92" s="1" t="s">
        <v>26</v>
      </c>
      <c r="AD92" s="1" t="s">
        <v>26</v>
      </c>
      <c r="AE92" s="14" t="s">
        <v>449</v>
      </c>
    </row>
    <row r="93" spans="1:31" ht="21" hidden="1" customHeight="1" x14ac:dyDescent="0.2">
      <c r="A93" s="1" t="s">
        <v>102</v>
      </c>
      <c r="B93" s="1" t="s">
        <v>398</v>
      </c>
      <c r="C93" s="1" t="s">
        <v>398</v>
      </c>
      <c r="D93" s="1" t="s">
        <v>398</v>
      </c>
      <c r="E93" s="1" t="s">
        <v>52</v>
      </c>
      <c r="F93" s="1" t="s">
        <v>126</v>
      </c>
      <c r="G93" s="1" t="s">
        <v>127</v>
      </c>
      <c r="H93" s="1" t="s">
        <v>520</v>
      </c>
      <c r="I93" s="1" t="s">
        <v>128</v>
      </c>
      <c r="J93" s="1" t="s">
        <v>128</v>
      </c>
      <c r="K93" s="1" t="s">
        <v>129</v>
      </c>
      <c r="L93" s="1" t="s">
        <v>130</v>
      </c>
      <c r="M93" s="1" t="s">
        <v>131</v>
      </c>
      <c r="N93" s="1" t="s">
        <v>28</v>
      </c>
      <c r="O93" s="1" t="s">
        <v>28</v>
      </c>
      <c r="P93" s="1" t="s">
        <v>40</v>
      </c>
      <c r="Q93" s="1" t="s">
        <v>39</v>
      </c>
      <c r="R93" s="1" t="s">
        <v>40</v>
      </c>
      <c r="S93" s="1" t="s">
        <v>549</v>
      </c>
      <c r="T93" s="1" t="s">
        <v>30</v>
      </c>
      <c r="U93" s="1">
        <v>0</v>
      </c>
      <c r="V93" s="1">
        <v>0</v>
      </c>
      <c r="W93" s="1">
        <v>2019</v>
      </c>
      <c r="X93" s="1" t="s">
        <v>702</v>
      </c>
      <c r="Y93" s="1" t="s">
        <v>31</v>
      </c>
      <c r="Z93" s="1">
        <v>4</v>
      </c>
      <c r="AA93" s="1" t="s">
        <v>45</v>
      </c>
      <c r="AB93" s="1" t="s">
        <v>110</v>
      </c>
      <c r="AC93" s="1" t="s">
        <v>132</v>
      </c>
      <c r="AD93" s="1" t="s">
        <v>703</v>
      </c>
      <c r="AE93" s="16" t="s">
        <v>102</v>
      </c>
    </row>
    <row r="94" spans="1:31" ht="21" hidden="1" customHeight="1" x14ac:dyDescent="0.2">
      <c r="A94" s="1" t="s">
        <v>102</v>
      </c>
      <c r="B94" s="1" t="s">
        <v>398</v>
      </c>
      <c r="C94" s="1" t="s">
        <v>398</v>
      </c>
      <c r="D94" s="1" t="s">
        <v>398</v>
      </c>
      <c r="E94" s="1" t="s">
        <v>52</v>
      </c>
      <c r="F94" s="1" t="s">
        <v>309</v>
      </c>
      <c r="G94" s="1" t="s">
        <v>310</v>
      </c>
      <c r="H94" s="1" t="s">
        <v>151</v>
      </c>
      <c r="I94" s="1" t="s">
        <v>151</v>
      </c>
      <c r="J94" s="1" t="s">
        <v>152</v>
      </c>
      <c r="K94" s="1" t="s">
        <v>311</v>
      </c>
      <c r="L94" s="1" t="s">
        <v>312</v>
      </c>
      <c r="M94" s="1" t="s">
        <v>313</v>
      </c>
      <c r="N94" s="1" t="s">
        <v>28</v>
      </c>
      <c r="O94" s="1" t="s">
        <v>28</v>
      </c>
      <c r="P94" s="1" t="s">
        <v>39</v>
      </c>
      <c r="Q94" s="1" t="s">
        <v>45</v>
      </c>
      <c r="R94" s="1" t="s">
        <v>40</v>
      </c>
      <c r="S94" s="1" t="s">
        <v>549</v>
      </c>
      <c r="T94" s="1" t="s">
        <v>60</v>
      </c>
      <c r="U94" s="1">
        <v>1192393000</v>
      </c>
      <c r="V94" s="1">
        <v>0</v>
      </c>
      <c r="W94" s="1">
        <v>0</v>
      </c>
      <c r="X94" s="1" t="s">
        <v>704</v>
      </c>
      <c r="Y94" s="1" t="s">
        <v>31</v>
      </c>
      <c r="Z94" s="1">
        <v>1</v>
      </c>
      <c r="AA94" s="1" t="s">
        <v>45</v>
      </c>
      <c r="AB94" s="1" t="s">
        <v>156</v>
      </c>
      <c r="AC94" s="1" t="s">
        <v>175</v>
      </c>
      <c r="AD94" s="1" t="s">
        <v>26</v>
      </c>
      <c r="AE94" s="16" t="s">
        <v>102</v>
      </c>
    </row>
    <row r="95" spans="1:31" ht="21" hidden="1" customHeight="1" x14ac:dyDescent="0.2">
      <c r="A95" s="1" t="s">
        <v>102</v>
      </c>
      <c r="B95" s="1" t="s">
        <v>398</v>
      </c>
      <c r="C95" s="1" t="s">
        <v>398</v>
      </c>
      <c r="D95" s="1" t="s">
        <v>398</v>
      </c>
      <c r="E95" s="1" t="s">
        <v>52</v>
      </c>
      <c r="F95" s="1" t="s">
        <v>245</v>
      </c>
      <c r="G95" s="1" t="s">
        <v>246</v>
      </c>
      <c r="H95" s="1" t="s">
        <v>518</v>
      </c>
      <c r="I95" s="1" t="s">
        <v>247</v>
      </c>
      <c r="J95" s="1" t="s">
        <v>248</v>
      </c>
      <c r="K95" s="1" t="s">
        <v>249</v>
      </c>
      <c r="L95" s="1" t="s">
        <v>250</v>
      </c>
      <c r="M95" s="1" t="s">
        <v>251</v>
      </c>
      <c r="N95" s="1" t="s">
        <v>28</v>
      </c>
      <c r="O95" s="1" t="s">
        <v>28</v>
      </c>
      <c r="P95" s="1" t="s">
        <v>28</v>
      </c>
      <c r="Q95" s="1" t="s">
        <v>28</v>
      </c>
      <c r="R95" s="1" t="s">
        <v>40</v>
      </c>
      <c r="S95" s="1" t="s">
        <v>549</v>
      </c>
      <c r="T95" s="1" t="s">
        <v>30</v>
      </c>
      <c r="U95" s="1">
        <v>10836466200</v>
      </c>
      <c r="V95" s="1">
        <v>2017</v>
      </c>
      <c r="W95" s="1">
        <v>1983</v>
      </c>
      <c r="X95" s="1" t="s">
        <v>705</v>
      </c>
      <c r="Y95" s="1" t="s">
        <v>31</v>
      </c>
      <c r="Z95" s="1">
        <v>2</v>
      </c>
      <c r="AA95" s="1" t="s">
        <v>45</v>
      </c>
      <c r="AB95" s="1" t="s">
        <v>110</v>
      </c>
      <c r="AC95" s="1" t="s">
        <v>175</v>
      </c>
      <c r="AD95" s="1" t="s">
        <v>26</v>
      </c>
      <c r="AE95" s="16" t="s">
        <v>102</v>
      </c>
    </row>
    <row r="96" spans="1:31" ht="21" hidden="1" customHeight="1" x14ac:dyDescent="0.2">
      <c r="A96" s="1" t="s">
        <v>101</v>
      </c>
      <c r="B96" s="1" t="s">
        <v>453</v>
      </c>
      <c r="C96" s="1" t="s">
        <v>355</v>
      </c>
      <c r="D96" s="1" t="s">
        <v>566</v>
      </c>
      <c r="E96" s="1" t="s">
        <v>24</v>
      </c>
      <c r="F96" s="1" t="s">
        <v>471</v>
      </c>
      <c r="G96" s="1" t="s">
        <v>26</v>
      </c>
      <c r="H96" s="1" t="s">
        <v>45</v>
      </c>
      <c r="I96" s="1" t="s">
        <v>25</v>
      </c>
      <c r="J96" s="1" t="s">
        <v>26</v>
      </c>
      <c r="K96" s="1" t="s">
        <v>26</v>
      </c>
      <c r="L96" s="1" t="s">
        <v>26</v>
      </c>
      <c r="M96" s="1" t="s">
        <v>26</v>
      </c>
      <c r="N96" s="1" t="s">
        <v>26</v>
      </c>
      <c r="O96" s="1" t="s">
        <v>26</v>
      </c>
      <c r="P96" s="1" t="s">
        <v>26</v>
      </c>
      <c r="Q96" s="1" t="s">
        <v>45</v>
      </c>
      <c r="R96" s="1" t="s">
        <v>26</v>
      </c>
      <c r="S96" s="1" t="s">
        <v>45</v>
      </c>
      <c r="T96" s="1" t="s">
        <v>26</v>
      </c>
      <c r="U96" s="1">
        <v>0</v>
      </c>
      <c r="V96" s="1">
        <v>0</v>
      </c>
      <c r="W96" s="1">
        <v>0</v>
      </c>
      <c r="X96" s="1" t="s">
        <v>26</v>
      </c>
      <c r="Y96" s="1" t="s">
        <v>45</v>
      </c>
      <c r="Z96" s="1">
        <v>1</v>
      </c>
      <c r="AA96" s="1" t="s">
        <v>45</v>
      </c>
      <c r="AB96" s="1" t="s">
        <v>26</v>
      </c>
      <c r="AC96" s="1" t="s">
        <v>26</v>
      </c>
      <c r="AD96" s="1" t="s">
        <v>26</v>
      </c>
      <c r="AE96" s="14" t="s">
        <v>449</v>
      </c>
    </row>
    <row r="97" spans="1:31" ht="21" hidden="1" customHeight="1" x14ac:dyDescent="0.2">
      <c r="A97" s="1" t="s">
        <v>101</v>
      </c>
      <c r="B97" s="1" t="s">
        <v>453</v>
      </c>
      <c r="C97" s="1" t="s">
        <v>355</v>
      </c>
      <c r="D97" s="1" t="s">
        <v>566</v>
      </c>
      <c r="E97" s="1" t="s">
        <v>52</v>
      </c>
      <c r="F97" s="1" t="s">
        <v>472</v>
      </c>
      <c r="G97" s="1" t="s">
        <v>26</v>
      </c>
      <c r="H97" s="1" t="s">
        <v>45</v>
      </c>
      <c r="I97" s="1" t="s">
        <v>25</v>
      </c>
      <c r="J97" s="1" t="s">
        <v>26</v>
      </c>
      <c r="K97" s="1" t="s">
        <v>26</v>
      </c>
      <c r="L97" s="1" t="s">
        <v>26</v>
      </c>
      <c r="M97" s="1" t="s">
        <v>26</v>
      </c>
      <c r="N97" s="1" t="s">
        <v>26</v>
      </c>
      <c r="O97" s="1" t="s">
        <v>26</v>
      </c>
      <c r="P97" s="1" t="s">
        <v>26</v>
      </c>
      <c r="Q97" s="1" t="s">
        <v>45</v>
      </c>
      <c r="R97" s="1" t="s">
        <v>26</v>
      </c>
      <c r="S97" s="1" t="s">
        <v>45</v>
      </c>
      <c r="T97" s="1" t="s">
        <v>26</v>
      </c>
      <c r="U97" s="1">
        <v>0</v>
      </c>
      <c r="V97" s="1">
        <v>0</v>
      </c>
      <c r="W97" s="1">
        <v>0</v>
      </c>
      <c r="X97" s="1" t="s">
        <v>26</v>
      </c>
      <c r="Y97" s="1" t="s">
        <v>45</v>
      </c>
      <c r="Z97" s="1">
        <v>1</v>
      </c>
      <c r="AA97" s="1" t="s">
        <v>45</v>
      </c>
      <c r="AB97" s="1" t="s">
        <v>26</v>
      </c>
      <c r="AC97" s="1" t="s">
        <v>26</v>
      </c>
      <c r="AD97" s="1" t="s">
        <v>26</v>
      </c>
      <c r="AE97" s="14" t="s">
        <v>449</v>
      </c>
    </row>
    <row r="98" spans="1:31" ht="21" hidden="1" customHeight="1" x14ac:dyDescent="0.2">
      <c r="A98" s="1" t="s">
        <v>101</v>
      </c>
      <c r="B98" s="1" t="s">
        <v>453</v>
      </c>
      <c r="C98" s="1" t="s">
        <v>355</v>
      </c>
      <c r="D98" s="1" t="s">
        <v>566</v>
      </c>
      <c r="E98" s="1" t="s">
        <v>52</v>
      </c>
      <c r="F98" s="1" t="s">
        <v>473</v>
      </c>
      <c r="G98" s="1" t="s">
        <v>26</v>
      </c>
      <c r="H98" s="1" t="s">
        <v>45</v>
      </c>
      <c r="I98" s="1" t="s">
        <v>25</v>
      </c>
      <c r="J98" s="1" t="s">
        <v>26</v>
      </c>
      <c r="K98" s="1" t="s">
        <v>26</v>
      </c>
      <c r="L98" s="1" t="s">
        <v>26</v>
      </c>
      <c r="M98" s="1" t="s">
        <v>26</v>
      </c>
      <c r="N98" s="1" t="s">
        <v>26</v>
      </c>
      <c r="O98" s="1" t="s">
        <v>26</v>
      </c>
      <c r="P98" s="1" t="s">
        <v>26</v>
      </c>
      <c r="Q98" s="1" t="s">
        <v>45</v>
      </c>
      <c r="R98" s="1" t="s">
        <v>26</v>
      </c>
      <c r="S98" s="1" t="s">
        <v>45</v>
      </c>
      <c r="T98" s="1" t="s">
        <v>26</v>
      </c>
      <c r="U98" s="1">
        <v>0</v>
      </c>
      <c r="V98" s="1">
        <v>0</v>
      </c>
      <c r="W98" s="1">
        <v>0</v>
      </c>
      <c r="X98" s="1" t="s">
        <v>26</v>
      </c>
      <c r="Y98" s="1" t="s">
        <v>45</v>
      </c>
      <c r="Z98" s="1">
        <v>1</v>
      </c>
      <c r="AA98" s="1" t="s">
        <v>45</v>
      </c>
      <c r="AB98" s="1" t="s">
        <v>26</v>
      </c>
      <c r="AC98" s="1" t="s">
        <v>26</v>
      </c>
      <c r="AD98" s="1" t="s">
        <v>26</v>
      </c>
      <c r="AE98" s="14" t="s">
        <v>449</v>
      </c>
    </row>
    <row r="99" spans="1:31" ht="21" hidden="1" customHeight="1" x14ac:dyDescent="0.2">
      <c r="A99" s="1" t="s">
        <v>101</v>
      </c>
      <c r="B99" s="1" t="s">
        <v>453</v>
      </c>
      <c r="C99" s="1" t="s">
        <v>355</v>
      </c>
      <c r="D99" s="1" t="s">
        <v>566</v>
      </c>
      <c r="E99" s="1" t="s">
        <v>52</v>
      </c>
      <c r="F99" s="1" t="s">
        <v>474</v>
      </c>
      <c r="G99" s="1" t="s">
        <v>475</v>
      </c>
      <c r="H99" s="1" t="s">
        <v>45</v>
      </c>
      <c r="I99" s="1" t="s">
        <v>25</v>
      </c>
      <c r="J99" s="1" t="s">
        <v>26</v>
      </c>
      <c r="K99" s="1" t="s">
        <v>26</v>
      </c>
      <c r="L99" s="1" t="s">
        <v>49</v>
      </c>
      <c r="M99" s="1" t="s">
        <v>49</v>
      </c>
      <c r="N99" s="1" t="s">
        <v>40</v>
      </c>
      <c r="O99" s="1" t="s">
        <v>40</v>
      </c>
      <c r="P99" s="1" t="s">
        <v>40</v>
      </c>
      <c r="Q99" s="1" t="s">
        <v>45</v>
      </c>
      <c r="R99" s="1" t="s">
        <v>40</v>
      </c>
      <c r="S99" s="1" t="s">
        <v>45</v>
      </c>
      <c r="T99" s="1" t="s">
        <v>40</v>
      </c>
      <c r="U99" s="1">
        <v>0</v>
      </c>
      <c r="V99" s="1">
        <v>0</v>
      </c>
      <c r="W99" s="1">
        <v>0</v>
      </c>
      <c r="X99" s="1" t="s">
        <v>49</v>
      </c>
      <c r="Y99" s="1" t="s">
        <v>45</v>
      </c>
      <c r="Z99" s="1">
        <v>0</v>
      </c>
      <c r="AA99" s="1" t="s">
        <v>45</v>
      </c>
      <c r="AB99" s="1" t="s">
        <v>26</v>
      </c>
      <c r="AC99" s="1" t="s">
        <v>26</v>
      </c>
      <c r="AD99" s="1" t="s">
        <v>26</v>
      </c>
      <c r="AE99" s="14" t="s">
        <v>449</v>
      </c>
    </row>
    <row r="100" spans="1:31" ht="21" hidden="1" customHeight="1" x14ac:dyDescent="0.2">
      <c r="A100" s="1" t="s">
        <v>101</v>
      </c>
      <c r="B100" s="1" t="s">
        <v>453</v>
      </c>
      <c r="C100" s="1" t="s">
        <v>355</v>
      </c>
      <c r="D100" s="1" t="s">
        <v>566</v>
      </c>
      <c r="E100" s="1" t="s">
        <v>52</v>
      </c>
      <c r="F100" s="1" t="s">
        <v>476</v>
      </c>
      <c r="G100" s="1" t="s">
        <v>26</v>
      </c>
      <c r="H100" s="1" t="s">
        <v>45</v>
      </c>
      <c r="I100" s="1" t="s">
        <v>25</v>
      </c>
      <c r="J100" s="1" t="s">
        <v>26</v>
      </c>
      <c r="K100" s="1" t="s">
        <v>26</v>
      </c>
      <c r="L100" s="1" t="s">
        <v>26</v>
      </c>
      <c r="M100" s="1" t="s">
        <v>26</v>
      </c>
      <c r="N100" s="1" t="s">
        <v>26</v>
      </c>
      <c r="O100" s="1" t="s">
        <v>26</v>
      </c>
      <c r="P100" s="1" t="s">
        <v>26</v>
      </c>
      <c r="Q100" s="1" t="s">
        <v>45</v>
      </c>
      <c r="R100" s="1" t="s">
        <v>26</v>
      </c>
      <c r="S100" s="1" t="s">
        <v>45</v>
      </c>
      <c r="T100" s="1" t="s">
        <v>26</v>
      </c>
      <c r="U100" s="1">
        <v>0</v>
      </c>
      <c r="V100" s="1">
        <v>0</v>
      </c>
      <c r="W100" s="1">
        <v>0</v>
      </c>
      <c r="X100" s="1" t="s">
        <v>26</v>
      </c>
      <c r="Y100" s="1" t="s">
        <v>45</v>
      </c>
      <c r="Z100" s="1">
        <v>1</v>
      </c>
      <c r="AA100" s="1" t="s">
        <v>45</v>
      </c>
      <c r="AB100" s="1" t="s">
        <v>26</v>
      </c>
      <c r="AC100" s="1" t="s">
        <v>26</v>
      </c>
      <c r="AD100" s="1" t="s">
        <v>26</v>
      </c>
      <c r="AE100" s="14" t="s">
        <v>449</v>
      </c>
    </row>
    <row r="101" spans="1:31" ht="21" hidden="1" customHeight="1" x14ac:dyDescent="0.2">
      <c r="A101" s="1" t="s">
        <v>101</v>
      </c>
      <c r="B101" s="1" t="s">
        <v>453</v>
      </c>
      <c r="C101" s="1" t="s">
        <v>355</v>
      </c>
      <c r="D101" s="1" t="s">
        <v>566</v>
      </c>
      <c r="E101" s="1" t="s">
        <v>52</v>
      </c>
      <c r="F101" s="1" t="s">
        <v>477</v>
      </c>
      <c r="G101" s="1" t="s">
        <v>26</v>
      </c>
      <c r="H101" s="1" t="s">
        <v>45</v>
      </c>
      <c r="I101" s="1" t="s">
        <v>25</v>
      </c>
      <c r="J101" s="1" t="s">
        <v>26</v>
      </c>
      <c r="K101" s="1" t="s">
        <v>26</v>
      </c>
      <c r="L101" s="1" t="s">
        <v>26</v>
      </c>
      <c r="M101" s="1" t="s">
        <v>26</v>
      </c>
      <c r="N101" s="1" t="s">
        <v>26</v>
      </c>
      <c r="O101" s="1" t="s">
        <v>26</v>
      </c>
      <c r="P101" s="1" t="s">
        <v>26</v>
      </c>
      <c r="Q101" s="1" t="s">
        <v>45</v>
      </c>
      <c r="R101" s="1" t="s">
        <v>26</v>
      </c>
      <c r="S101" s="1" t="s">
        <v>45</v>
      </c>
      <c r="T101" s="1" t="s">
        <v>26</v>
      </c>
      <c r="U101" s="1">
        <v>0</v>
      </c>
      <c r="V101" s="1">
        <v>0</v>
      </c>
      <c r="W101" s="1">
        <v>0</v>
      </c>
      <c r="X101" s="1" t="s">
        <v>26</v>
      </c>
      <c r="Y101" s="1" t="s">
        <v>45</v>
      </c>
      <c r="Z101" s="1">
        <v>1</v>
      </c>
      <c r="AA101" s="1" t="s">
        <v>45</v>
      </c>
      <c r="AB101" s="1" t="s">
        <v>26</v>
      </c>
      <c r="AC101" s="1" t="s">
        <v>26</v>
      </c>
      <c r="AD101" s="1" t="s">
        <v>26</v>
      </c>
      <c r="AE101" s="14" t="s">
        <v>449</v>
      </c>
    </row>
    <row r="102" spans="1:31" ht="21" hidden="1" customHeight="1" x14ac:dyDescent="0.2">
      <c r="A102" s="1" t="s">
        <v>101</v>
      </c>
      <c r="B102" s="1" t="s">
        <v>453</v>
      </c>
      <c r="C102" s="1" t="s">
        <v>355</v>
      </c>
      <c r="D102" s="1" t="s">
        <v>566</v>
      </c>
      <c r="E102" s="1" t="s">
        <v>52</v>
      </c>
      <c r="F102" s="1" t="s">
        <v>478</v>
      </c>
      <c r="G102" s="1" t="s">
        <v>26</v>
      </c>
      <c r="H102" s="1" t="s">
        <v>45</v>
      </c>
      <c r="I102" s="1" t="s">
        <v>25</v>
      </c>
      <c r="J102" s="1" t="s">
        <v>26</v>
      </c>
      <c r="K102" s="1" t="s">
        <v>26</v>
      </c>
      <c r="L102" s="1" t="s">
        <v>26</v>
      </c>
      <c r="M102" s="1" t="s">
        <v>26</v>
      </c>
      <c r="N102" s="1" t="s">
        <v>26</v>
      </c>
      <c r="O102" s="1" t="s">
        <v>26</v>
      </c>
      <c r="P102" s="1" t="s">
        <v>26</v>
      </c>
      <c r="Q102" s="1" t="s">
        <v>45</v>
      </c>
      <c r="R102" s="1" t="s">
        <v>26</v>
      </c>
      <c r="S102" s="1" t="s">
        <v>45</v>
      </c>
      <c r="T102" s="1" t="s">
        <v>26</v>
      </c>
      <c r="U102" s="1">
        <v>0</v>
      </c>
      <c r="V102" s="1">
        <v>0</v>
      </c>
      <c r="W102" s="1">
        <v>0</v>
      </c>
      <c r="X102" s="1" t="s">
        <v>26</v>
      </c>
      <c r="Y102" s="1" t="s">
        <v>45</v>
      </c>
      <c r="Z102" s="1">
        <v>1</v>
      </c>
      <c r="AA102" s="1" t="s">
        <v>45</v>
      </c>
      <c r="AB102" s="1" t="s">
        <v>26</v>
      </c>
      <c r="AC102" s="1" t="s">
        <v>26</v>
      </c>
      <c r="AD102" s="1" t="s">
        <v>26</v>
      </c>
      <c r="AE102" s="14" t="s">
        <v>449</v>
      </c>
    </row>
    <row r="103" spans="1:31" ht="21" hidden="1" customHeight="1" x14ac:dyDescent="0.2">
      <c r="A103" s="1" t="s">
        <v>101</v>
      </c>
      <c r="B103" s="1" t="s">
        <v>453</v>
      </c>
      <c r="C103" s="1" t="s">
        <v>355</v>
      </c>
      <c r="D103" s="1" t="s">
        <v>566</v>
      </c>
      <c r="E103" s="1" t="s">
        <v>52</v>
      </c>
      <c r="F103" s="1" t="s">
        <v>479</v>
      </c>
      <c r="G103" s="1" t="s">
        <v>26</v>
      </c>
      <c r="H103" s="1" t="s">
        <v>45</v>
      </c>
      <c r="I103" s="1" t="s">
        <v>25</v>
      </c>
      <c r="J103" s="1" t="s">
        <v>26</v>
      </c>
      <c r="K103" s="1" t="s">
        <v>26</v>
      </c>
      <c r="L103" s="1" t="s">
        <v>26</v>
      </c>
      <c r="M103" s="1" t="s">
        <v>26</v>
      </c>
      <c r="N103" s="1" t="s">
        <v>26</v>
      </c>
      <c r="O103" s="1" t="s">
        <v>26</v>
      </c>
      <c r="P103" s="1" t="s">
        <v>26</v>
      </c>
      <c r="Q103" s="1" t="s">
        <v>45</v>
      </c>
      <c r="R103" s="1" t="s">
        <v>26</v>
      </c>
      <c r="S103" s="1" t="s">
        <v>45</v>
      </c>
      <c r="T103" s="1" t="s">
        <v>26</v>
      </c>
      <c r="U103" s="1">
        <v>0</v>
      </c>
      <c r="V103" s="1">
        <v>0</v>
      </c>
      <c r="W103" s="1">
        <v>0</v>
      </c>
      <c r="X103" s="1" t="s">
        <v>26</v>
      </c>
      <c r="Y103" s="1" t="s">
        <v>45</v>
      </c>
      <c r="Z103" s="1">
        <v>1</v>
      </c>
      <c r="AA103" s="1" t="s">
        <v>45</v>
      </c>
      <c r="AB103" s="1" t="s">
        <v>26</v>
      </c>
      <c r="AC103" s="1" t="s">
        <v>26</v>
      </c>
      <c r="AD103" s="1" t="s">
        <v>26</v>
      </c>
      <c r="AE103" s="14" t="s">
        <v>449</v>
      </c>
    </row>
    <row r="104" spans="1:31" ht="21" hidden="1" customHeight="1" x14ac:dyDescent="0.2">
      <c r="A104" s="1" t="s">
        <v>101</v>
      </c>
      <c r="B104" s="1" t="s">
        <v>453</v>
      </c>
      <c r="C104" s="1" t="s">
        <v>355</v>
      </c>
      <c r="D104" s="1" t="s">
        <v>566</v>
      </c>
      <c r="E104" s="1" t="s">
        <v>52</v>
      </c>
      <c r="F104" s="1" t="s">
        <v>480</v>
      </c>
      <c r="G104" s="1" t="s">
        <v>26</v>
      </c>
      <c r="H104" s="1" t="s">
        <v>45</v>
      </c>
      <c r="I104" s="1" t="s">
        <v>25</v>
      </c>
      <c r="J104" s="1" t="s">
        <v>26</v>
      </c>
      <c r="K104" s="1" t="s">
        <v>26</v>
      </c>
      <c r="L104" s="1" t="s">
        <v>26</v>
      </c>
      <c r="M104" s="1" t="s">
        <v>26</v>
      </c>
      <c r="N104" s="1" t="s">
        <v>26</v>
      </c>
      <c r="O104" s="1" t="s">
        <v>26</v>
      </c>
      <c r="P104" s="1" t="s">
        <v>26</v>
      </c>
      <c r="Q104" s="1" t="s">
        <v>45</v>
      </c>
      <c r="R104" s="1" t="s">
        <v>26</v>
      </c>
      <c r="S104" s="1" t="s">
        <v>45</v>
      </c>
      <c r="T104" s="1" t="s">
        <v>26</v>
      </c>
      <c r="U104" s="1">
        <v>0</v>
      </c>
      <c r="V104" s="1">
        <v>0</v>
      </c>
      <c r="W104" s="1">
        <v>0</v>
      </c>
      <c r="X104" s="1" t="s">
        <v>26</v>
      </c>
      <c r="Y104" s="1" t="s">
        <v>45</v>
      </c>
      <c r="Z104" s="1">
        <v>1</v>
      </c>
      <c r="AA104" s="1" t="s">
        <v>45</v>
      </c>
      <c r="AB104" s="1" t="s">
        <v>26</v>
      </c>
      <c r="AC104" s="1" t="s">
        <v>26</v>
      </c>
      <c r="AD104" s="1" t="s">
        <v>26</v>
      </c>
      <c r="AE104" s="14" t="s">
        <v>449</v>
      </c>
    </row>
    <row r="105" spans="1:31" ht="21" hidden="1" customHeight="1" x14ac:dyDescent="0.2">
      <c r="A105" s="1" t="s">
        <v>101</v>
      </c>
      <c r="B105" s="1" t="s">
        <v>453</v>
      </c>
      <c r="C105" s="1" t="s">
        <v>355</v>
      </c>
      <c r="D105" s="1" t="s">
        <v>566</v>
      </c>
      <c r="E105" s="1" t="s">
        <v>52</v>
      </c>
      <c r="F105" s="1" t="s">
        <v>481</v>
      </c>
      <c r="G105" s="1" t="s">
        <v>26</v>
      </c>
      <c r="H105" s="1" t="s">
        <v>45</v>
      </c>
      <c r="I105" s="1" t="s">
        <v>25</v>
      </c>
      <c r="J105" s="1" t="s">
        <v>26</v>
      </c>
      <c r="K105" s="1" t="s">
        <v>26</v>
      </c>
      <c r="L105" s="1" t="s">
        <v>26</v>
      </c>
      <c r="M105" s="1" t="s">
        <v>26</v>
      </c>
      <c r="N105" s="1" t="s">
        <v>26</v>
      </c>
      <c r="O105" s="1" t="s">
        <v>26</v>
      </c>
      <c r="P105" s="1" t="s">
        <v>26</v>
      </c>
      <c r="Q105" s="1" t="s">
        <v>45</v>
      </c>
      <c r="R105" s="1" t="s">
        <v>26</v>
      </c>
      <c r="S105" s="1" t="s">
        <v>45</v>
      </c>
      <c r="T105" s="1" t="s">
        <v>26</v>
      </c>
      <c r="U105" s="1">
        <v>0</v>
      </c>
      <c r="V105" s="1">
        <v>0</v>
      </c>
      <c r="W105" s="1">
        <v>0</v>
      </c>
      <c r="X105" s="1" t="s">
        <v>26</v>
      </c>
      <c r="Y105" s="1" t="s">
        <v>45</v>
      </c>
      <c r="Z105" s="1">
        <v>1</v>
      </c>
      <c r="AA105" s="1" t="s">
        <v>45</v>
      </c>
      <c r="AB105" s="1" t="s">
        <v>26</v>
      </c>
      <c r="AC105" s="1" t="s">
        <v>26</v>
      </c>
      <c r="AD105" s="1" t="s">
        <v>26</v>
      </c>
      <c r="AE105" s="14" t="s">
        <v>449</v>
      </c>
    </row>
    <row r="106" spans="1:31" ht="21" hidden="1" customHeight="1" x14ac:dyDescent="0.2">
      <c r="A106" s="1" t="s">
        <v>101</v>
      </c>
      <c r="B106" s="1" t="s">
        <v>453</v>
      </c>
      <c r="C106" s="1" t="s">
        <v>355</v>
      </c>
      <c r="D106" s="1" t="s">
        <v>566</v>
      </c>
      <c r="E106" s="1" t="s">
        <v>52</v>
      </c>
      <c r="F106" s="1" t="s">
        <v>482</v>
      </c>
      <c r="G106" s="1" t="s">
        <v>26</v>
      </c>
      <c r="H106" s="1" t="s">
        <v>45</v>
      </c>
      <c r="I106" s="1" t="s">
        <v>25</v>
      </c>
      <c r="J106" s="1" t="s">
        <v>26</v>
      </c>
      <c r="K106" s="1" t="s">
        <v>26</v>
      </c>
      <c r="L106" s="1" t="s">
        <v>26</v>
      </c>
      <c r="M106" s="1" t="s">
        <v>26</v>
      </c>
      <c r="N106" s="1" t="s">
        <v>26</v>
      </c>
      <c r="O106" s="1" t="s">
        <v>26</v>
      </c>
      <c r="P106" s="1" t="s">
        <v>26</v>
      </c>
      <c r="Q106" s="1" t="s">
        <v>45</v>
      </c>
      <c r="R106" s="1" t="s">
        <v>26</v>
      </c>
      <c r="S106" s="1" t="s">
        <v>45</v>
      </c>
      <c r="T106" s="1" t="s">
        <v>26</v>
      </c>
      <c r="U106" s="1">
        <v>0</v>
      </c>
      <c r="V106" s="1">
        <v>0</v>
      </c>
      <c r="W106" s="1">
        <v>0</v>
      </c>
      <c r="X106" s="1" t="s">
        <v>26</v>
      </c>
      <c r="Y106" s="1" t="s">
        <v>45</v>
      </c>
      <c r="Z106" s="1">
        <v>1</v>
      </c>
      <c r="AA106" s="1" t="s">
        <v>45</v>
      </c>
      <c r="AB106" s="1" t="s">
        <v>26</v>
      </c>
      <c r="AC106" s="1" t="s">
        <v>26</v>
      </c>
      <c r="AD106" s="1" t="s">
        <v>26</v>
      </c>
      <c r="AE106" s="14" t="s">
        <v>449</v>
      </c>
    </row>
    <row r="107" spans="1:31" ht="21" hidden="1" customHeight="1" x14ac:dyDescent="0.2">
      <c r="A107" s="1" t="s">
        <v>101</v>
      </c>
      <c r="B107" s="1" t="s">
        <v>453</v>
      </c>
      <c r="C107" s="1" t="s">
        <v>355</v>
      </c>
      <c r="D107" s="1" t="s">
        <v>566</v>
      </c>
      <c r="E107" s="1" t="s">
        <v>52</v>
      </c>
      <c r="F107" s="1" t="s">
        <v>483</v>
      </c>
      <c r="G107" s="1" t="s">
        <v>26</v>
      </c>
      <c r="H107" s="1" t="s">
        <v>45</v>
      </c>
      <c r="I107" s="1" t="s">
        <v>25</v>
      </c>
      <c r="J107" s="1" t="s">
        <v>26</v>
      </c>
      <c r="K107" s="1" t="s">
        <v>26</v>
      </c>
      <c r="L107" s="1" t="s">
        <v>26</v>
      </c>
      <c r="M107" s="1" t="s">
        <v>26</v>
      </c>
      <c r="N107" s="1" t="s">
        <v>26</v>
      </c>
      <c r="O107" s="1" t="s">
        <v>26</v>
      </c>
      <c r="P107" s="1" t="s">
        <v>26</v>
      </c>
      <c r="Q107" s="1" t="s">
        <v>45</v>
      </c>
      <c r="R107" s="1" t="s">
        <v>26</v>
      </c>
      <c r="S107" s="1" t="s">
        <v>45</v>
      </c>
      <c r="T107" s="1" t="s">
        <v>26</v>
      </c>
      <c r="U107" s="1">
        <v>0</v>
      </c>
      <c r="V107" s="1">
        <v>0</v>
      </c>
      <c r="W107" s="1">
        <v>0</v>
      </c>
      <c r="X107" s="1" t="s">
        <v>26</v>
      </c>
      <c r="Y107" s="1" t="s">
        <v>45</v>
      </c>
      <c r="Z107" s="1">
        <v>1</v>
      </c>
      <c r="AA107" s="1" t="s">
        <v>45</v>
      </c>
      <c r="AB107" s="1" t="s">
        <v>26</v>
      </c>
      <c r="AC107" s="1" t="s">
        <v>26</v>
      </c>
      <c r="AD107" s="1" t="s">
        <v>26</v>
      </c>
      <c r="AE107" s="14" t="s">
        <v>449</v>
      </c>
    </row>
    <row r="108" spans="1:31" ht="21" hidden="1" customHeight="1" x14ac:dyDescent="0.2">
      <c r="A108" s="1" t="s">
        <v>101</v>
      </c>
      <c r="B108" s="1" t="s">
        <v>453</v>
      </c>
      <c r="C108" s="1" t="s">
        <v>355</v>
      </c>
      <c r="D108" s="1" t="s">
        <v>566</v>
      </c>
      <c r="E108" s="1" t="s">
        <v>52</v>
      </c>
      <c r="F108" s="1" t="s">
        <v>484</v>
      </c>
      <c r="G108" s="1" t="s">
        <v>26</v>
      </c>
      <c r="H108" s="1" t="s">
        <v>45</v>
      </c>
      <c r="I108" s="1" t="s">
        <v>25</v>
      </c>
      <c r="J108" s="1" t="s">
        <v>26</v>
      </c>
      <c r="K108" s="1" t="s">
        <v>26</v>
      </c>
      <c r="L108" s="1" t="s">
        <v>26</v>
      </c>
      <c r="M108" s="1" t="s">
        <v>26</v>
      </c>
      <c r="N108" s="1" t="s">
        <v>26</v>
      </c>
      <c r="O108" s="1" t="s">
        <v>26</v>
      </c>
      <c r="P108" s="1" t="s">
        <v>26</v>
      </c>
      <c r="Q108" s="1" t="s">
        <v>45</v>
      </c>
      <c r="R108" s="1" t="s">
        <v>26</v>
      </c>
      <c r="S108" s="1" t="s">
        <v>45</v>
      </c>
      <c r="T108" s="1" t="s">
        <v>26</v>
      </c>
      <c r="U108" s="1">
        <v>0</v>
      </c>
      <c r="V108" s="1">
        <v>0</v>
      </c>
      <c r="W108" s="1">
        <v>0</v>
      </c>
      <c r="X108" s="1" t="s">
        <v>26</v>
      </c>
      <c r="Y108" s="1" t="s">
        <v>45</v>
      </c>
      <c r="Z108" s="1">
        <v>1</v>
      </c>
      <c r="AA108" s="1" t="s">
        <v>45</v>
      </c>
      <c r="AB108" s="1" t="s">
        <v>26</v>
      </c>
      <c r="AC108" s="1" t="s">
        <v>26</v>
      </c>
      <c r="AD108" s="1" t="s">
        <v>26</v>
      </c>
      <c r="AE108" s="14" t="s">
        <v>449</v>
      </c>
    </row>
    <row r="109" spans="1:31" ht="21" hidden="1" customHeight="1" x14ac:dyDescent="0.2">
      <c r="A109" s="1" t="s">
        <v>101</v>
      </c>
      <c r="B109" s="1" t="s">
        <v>453</v>
      </c>
      <c r="C109" s="1" t="s">
        <v>355</v>
      </c>
      <c r="D109" s="1" t="s">
        <v>566</v>
      </c>
      <c r="E109" s="1" t="s">
        <v>52</v>
      </c>
      <c r="F109" s="1" t="s">
        <v>485</v>
      </c>
      <c r="G109" s="1" t="s">
        <v>26</v>
      </c>
      <c r="H109" s="1" t="s">
        <v>45</v>
      </c>
      <c r="I109" s="1" t="s">
        <v>25</v>
      </c>
      <c r="J109" s="1" t="s">
        <v>26</v>
      </c>
      <c r="K109" s="1" t="s">
        <v>26</v>
      </c>
      <c r="L109" s="1" t="s">
        <v>26</v>
      </c>
      <c r="M109" s="1" t="s">
        <v>26</v>
      </c>
      <c r="N109" s="1" t="s">
        <v>26</v>
      </c>
      <c r="O109" s="1" t="s">
        <v>26</v>
      </c>
      <c r="P109" s="1" t="s">
        <v>26</v>
      </c>
      <c r="Q109" s="1" t="s">
        <v>45</v>
      </c>
      <c r="R109" s="1" t="s">
        <v>26</v>
      </c>
      <c r="S109" s="1" t="s">
        <v>45</v>
      </c>
      <c r="T109" s="1" t="s">
        <v>26</v>
      </c>
      <c r="U109" s="1">
        <v>0</v>
      </c>
      <c r="V109" s="1">
        <v>0</v>
      </c>
      <c r="W109" s="1">
        <v>0</v>
      </c>
      <c r="X109" s="1" t="s">
        <v>26</v>
      </c>
      <c r="Y109" s="1" t="s">
        <v>45</v>
      </c>
      <c r="Z109" s="1">
        <v>1</v>
      </c>
      <c r="AA109" s="1" t="s">
        <v>45</v>
      </c>
      <c r="AB109" s="1" t="s">
        <v>26</v>
      </c>
      <c r="AC109" s="1" t="s">
        <v>26</v>
      </c>
      <c r="AD109" s="1" t="s">
        <v>26</v>
      </c>
      <c r="AE109" s="14" t="s">
        <v>449</v>
      </c>
    </row>
    <row r="110" spans="1:31" ht="21" hidden="1" customHeight="1" x14ac:dyDescent="0.2">
      <c r="A110" s="1" t="s">
        <v>101</v>
      </c>
      <c r="B110" s="1" t="s">
        <v>453</v>
      </c>
      <c r="C110" s="1" t="s">
        <v>355</v>
      </c>
      <c r="D110" s="1" t="s">
        <v>566</v>
      </c>
      <c r="E110" s="1" t="s">
        <v>52</v>
      </c>
      <c r="F110" s="1" t="s">
        <v>486</v>
      </c>
      <c r="G110" s="1" t="s">
        <v>26</v>
      </c>
      <c r="H110" s="1" t="s">
        <v>45</v>
      </c>
      <c r="I110" s="1" t="s">
        <v>25</v>
      </c>
      <c r="J110" s="1" t="s">
        <v>26</v>
      </c>
      <c r="K110" s="1" t="s">
        <v>26</v>
      </c>
      <c r="L110" s="1" t="s">
        <v>26</v>
      </c>
      <c r="M110" s="1" t="s">
        <v>26</v>
      </c>
      <c r="N110" s="1" t="s">
        <v>26</v>
      </c>
      <c r="O110" s="1" t="s">
        <v>26</v>
      </c>
      <c r="P110" s="1" t="s">
        <v>26</v>
      </c>
      <c r="Q110" s="1" t="s">
        <v>45</v>
      </c>
      <c r="R110" s="1" t="s">
        <v>26</v>
      </c>
      <c r="S110" s="1" t="s">
        <v>45</v>
      </c>
      <c r="T110" s="1" t="s">
        <v>26</v>
      </c>
      <c r="U110" s="1">
        <v>0</v>
      </c>
      <c r="V110" s="1">
        <v>0</v>
      </c>
      <c r="W110" s="1">
        <v>0</v>
      </c>
      <c r="X110" s="1" t="s">
        <v>26</v>
      </c>
      <c r="Y110" s="1" t="s">
        <v>45</v>
      </c>
      <c r="Z110" s="1">
        <v>1</v>
      </c>
      <c r="AA110" s="1" t="s">
        <v>45</v>
      </c>
      <c r="AB110" s="1" t="s">
        <v>26</v>
      </c>
      <c r="AC110" s="1" t="s">
        <v>26</v>
      </c>
      <c r="AD110" s="1" t="s">
        <v>26</v>
      </c>
      <c r="AE110" s="14" t="s">
        <v>449</v>
      </c>
    </row>
    <row r="111" spans="1:31" ht="21" hidden="1" customHeight="1" x14ac:dyDescent="0.2">
      <c r="A111" s="1" t="s">
        <v>101</v>
      </c>
      <c r="B111" s="1" t="s">
        <v>453</v>
      </c>
      <c r="C111" s="1" t="s">
        <v>355</v>
      </c>
      <c r="D111" s="1" t="s">
        <v>566</v>
      </c>
      <c r="E111" s="1" t="s">
        <v>52</v>
      </c>
      <c r="F111" s="1" t="s">
        <v>487</v>
      </c>
      <c r="G111" s="1" t="s">
        <v>26</v>
      </c>
      <c r="H111" s="1" t="s">
        <v>45</v>
      </c>
      <c r="I111" s="1" t="s">
        <v>25</v>
      </c>
      <c r="J111" s="1" t="s">
        <v>26</v>
      </c>
      <c r="K111" s="1" t="s">
        <v>26</v>
      </c>
      <c r="L111" s="1" t="s">
        <v>26</v>
      </c>
      <c r="M111" s="1" t="s">
        <v>26</v>
      </c>
      <c r="N111" s="1" t="s">
        <v>26</v>
      </c>
      <c r="O111" s="1" t="s">
        <v>26</v>
      </c>
      <c r="P111" s="1" t="s">
        <v>26</v>
      </c>
      <c r="Q111" s="1" t="s">
        <v>45</v>
      </c>
      <c r="R111" s="1" t="s">
        <v>26</v>
      </c>
      <c r="S111" s="1" t="s">
        <v>45</v>
      </c>
      <c r="T111" s="1" t="s">
        <v>26</v>
      </c>
      <c r="U111" s="1">
        <v>0</v>
      </c>
      <c r="V111" s="1">
        <v>0</v>
      </c>
      <c r="W111" s="1">
        <v>0</v>
      </c>
      <c r="X111" s="1" t="s">
        <v>26</v>
      </c>
      <c r="Y111" s="1" t="s">
        <v>45</v>
      </c>
      <c r="Z111" s="1">
        <v>1</v>
      </c>
      <c r="AA111" s="1" t="s">
        <v>45</v>
      </c>
      <c r="AB111" s="1" t="s">
        <v>26</v>
      </c>
      <c r="AC111" s="1" t="s">
        <v>26</v>
      </c>
      <c r="AD111" s="1" t="s">
        <v>26</v>
      </c>
      <c r="AE111" s="14" t="s">
        <v>449</v>
      </c>
    </row>
    <row r="112" spans="1:31" ht="21" hidden="1" customHeight="1" x14ac:dyDescent="0.2">
      <c r="A112" s="1" t="s">
        <v>101</v>
      </c>
      <c r="B112" s="1" t="s">
        <v>453</v>
      </c>
      <c r="C112" s="1" t="s">
        <v>355</v>
      </c>
      <c r="D112" s="1" t="s">
        <v>566</v>
      </c>
      <c r="E112" s="1" t="s">
        <v>52</v>
      </c>
      <c r="F112" s="1" t="s">
        <v>488</v>
      </c>
      <c r="G112" s="1" t="s">
        <v>26</v>
      </c>
      <c r="H112" s="1" t="s">
        <v>45</v>
      </c>
      <c r="I112" s="1" t="s">
        <v>25</v>
      </c>
      <c r="J112" s="1" t="s">
        <v>26</v>
      </c>
      <c r="K112" s="1" t="s">
        <v>26</v>
      </c>
      <c r="L112" s="1" t="s">
        <v>26</v>
      </c>
      <c r="M112" s="1" t="s">
        <v>26</v>
      </c>
      <c r="N112" s="1" t="s">
        <v>26</v>
      </c>
      <c r="O112" s="1" t="s">
        <v>26</v>
      </c>
      <c r="P112" s="1" t="s">
        <v>26</v>
      </c>
      <c r="Q112" s="1" t="s">
        <v>45</v>
      </c>
      <c r="R112" s="1" t="s">
        <v>26</v>
      </c>
      <c r="S112" s="1" t="s">
        <v>45</v>
      </c>
      <c r="T112" s="1" t="s">
        <v>26</v>
      </c>
      <c r="U112" s="1">
        <v>0</v>
      </c>
      <c r="V112" s="1">
        <v>0</v>
      </c>
      <c r="W112" s="1">
        <v>0</v>
      </c>
      <c r="X112" s="1" t="s">
        <v>26</v>
      </c>
      <c r="Y112" s="1" t="s">
        <v>45</v>
      </c>
      <c r="Z112" s="1">
        <v>1</v>
      </c>
      <c r="AA112" s="1" t="s">
        <v>45</v>
      </c>
      <c r="AB112" s="1" t="s">
        <v>26</v>
      </c>
      <c r="AC112" s="1" t="s">
        <v>26</v>
      </c>
      <c r="AD112" s="1" t="s">
        <v>26</v>
      </c>
      <c r="AE112" s="14" t="s">
        <v>449</v>
      </c>
    </row>
    <row r="113" spans="1:31" ht="21" hidden="1" customHeight="1" x14ac:dyDescent="0.2">
      <c r="A113" s="1" t="s">
        <v>101</v>
      </c>
      <c r="B113" s="1" t="s">
        <v>453</v>
      </c>
      <c r="C113" s="1" t="s">
        <v>355</v>
      </c>
      <c r="D113" s="1" t="s">
        <v>566</v>
      </c>
      <c r="E113" s="1" t="s">
        <v>52</v>
      </c>
      <c r="F113" s="1" t="s">
        <v>489</v>
      </c>
      <c r="G113" s="1" t="s">
        <v>26</v>
      </c>
      <c r="H113" s="1" t="s">
        <v>45</v>
      </c>
      <c r="I113" s="1" t="s">
        <v>25</v>
      </c>
      <c r="J113" s="1" t="s">
        <v>26</v>
      </c>
      <c r="K113" s="1" t="s">
        <v>26</v>
      </c>
      <c r="L113" s="1" t="s">
        <v>26</v>
      </c>
      <c r="M113" s="1" t="s">
        <v>26</v>
      </c>
      <c r="N113" s="1" t="s">
        <v>26</v>
      </c>
      <c r="O113" s="1" t="s">
        <v>26</v>
      </c>
      <c r="P113" s="1" t="s">
        <v>26</v>
      </c>
      <c r="Q113" s="1" t="s">
        <v>45</v>
      </c>
      <c r="R113" s="1" t="s">
        <v>26</v>
      </c>
      <c r="S113" s="1" t="s">
        <v>45</v>
      </c>
      <c r="T113" s="1" t="s">
        <v>26</v>
      </c>
      <c r="U113" s="1">
        <v>0</v>
      </c>
      <c r="V113" s="1">
        <v>0</v>
      </c>
      <c r="W113" s="1">
        <v>0</v>
      </c>
      <c r="X113" s="1" t="s">
        <v>26</v>
      </c>
      <c r="Y113" s="1" t="s">
        <v>45</v>
      </c>
      <c r="Z113" s="1">
        <v>1</v>
      </c>
      <c r="AA113" s="1" t="s">
        <v>45</v>
      </c>
      <c r="AB113" s="1" t="s">
        <v>26</v>
      </c>
      <c r="AC113" s="1" t="s">
        <v>26</v>
      </c>
      <c r="AD113" s="1" t="s">
        <v>26</v>
      </c>
      <c r="AE113" s="14" t="s">
        <v>449</v>
      </c>
    </row>
    <row r="114" spans="1:31" ht="21" hidden="1" customHeight="1" x14ac:dyDescent="0.2">
      <c r="A114" s="1" t="s">
        <v>101</v>
      </c>
      <c r="B114" s="1" t="s">
        <v>453</v>
      </c>
      <c r="C114" s="1" t="s">
        <v>355</v>
      </c>
      <c r="D114" s="1" t="s">
        <v>566</v>
      </c>
      <c r="E114" s="1" t="s">
        <v>52</v>
      </c>
      <c r="F114" s="1" t="s">
        <v>490</v>
      </c>
      <c r="G114" s="1" t="s">
        <v>26</v>
      </c>
      <c r="H114" s="1" t="s">
        <v>45</v>
      </c>
      <c r="I114" s="1" t="s">
        <v>25</v>
      </c>
      <c r="J114" s="1" t="s">
        <v>26</v>
      </c>
      <c r="K114" s="1" t="s">
        <v>26</v>
      </c>
      <c r="L114" s="1" t="s">
        <v>26</v>
      </c>
      <c r="M114" s="1" t="s">
        <v>26</v>
      </c>
      <c r="N114" s="1" t="s">
        <v>26</v>
      </c>
      <c r="O114" s="1" t="s">
        <v>26</v>
      </c>
      <c r="P114" s="1" t="s">
        <v>26</v>
      </c>
      <c r="Q114" s="1" t="s">
        <v>45</v>
      </c>
      <c r="R114" s="1" t="s">
        <v>26</v>
      </c>
      <c r="S114" s="1" t="s">
        <v>45</v>
      </c>
      <c r="T114" s="1" t="s">
        <v>26</v>
      </c>
      <c r="U114" s="1">
        <v>0</v>
      </c>
      <c r="V114" s="1">
        <v>0</v>
      </c>
      <c r="W114" s="1">
        <v>0</v>
      </c>
      <c r="X114" s="1" t="s">
        <v>26</v>
      </c>
      <c r="Y114" s="1" t="s">
        <v>45</v>
      </c>
      <c r="Z114" s="1">
        <v>1</v>
      </c>
      <c r="AA114" s="1" t="s">
        <v>45</v>
      </c>
      <c r="AB114" s="1" t="s">
        <v>26</v>
      </c>
      <c r="AC114" s="1" t="s">
        <v>26</v>
      </c>
      <c r="AD114" s="1" t="s">
        <v>26</v>
      </c>
      <c r="AE114" s="14" t="s">
        <v>449</v>
      </c>
    </row>
    <row r="115" spans="1:31" ht="21" hidden="1" customHeight="1" x14ac:dyDescent="0.2">
      <c r="A115" s="1" t="s">
        <v>101</v>
      </c>
      <c r="B115" s="1" t="s">
        <v>453</v>
      </c>
      <c r="C115" s="1" t="s">
        <v>355</v>
      </c>
      <c r="D115" s="1" t="s">
        <v>566</v>
      </c>
      <c r="E115" s="1" t="s">
        <v>52</v>
      </c>
      <c r="F115" s="1" t="s">
        <v>491</v>
      </c>
      <c r="G115" s="1" t="s">
        <v>26</v>
      </c>
      <c r="H115" s="1" t="s">
        <v>45</v>
      </c>
      <c r="I115" s="1" t="s">
        <v>25</v>
      </c>
      <c r="J115" s="1" t="s">
        <v>26</v>
      </c>
      <c r="K115" s="1" t="s">
        <v>26</v>
      </c>
      <c r="L115" s="1" t="s">
        <v>26</v>
      </c>
      <c r="M115" s="1" t="s">
        <v>26</v>
      </c>
      <c r="N115" s="1" t="s">
        <v>26</v>
      </c>
      <c r="O115" s="1" t="s">
        <v>26</v>
      </c>
      <c r="P115" s="1" t="s">
        <v>26</v>
      </c>
      <c r="Q115" s="1" t="s">
        <v>45</v>
      </c>
      <c r="R115" s="1" t="s">
        <v>26</v>
      </c>
      <c r="S115" s="1" t="s">
        <v>45</v>
      </c>
      <c r="T115" s="1" t="s">
        <v>26</v>
      </c>
      <c r="U115" s="1">
        <v>0</v>
      </c>
      <c r="V115" s="1">
        <v>0</v>
      </c>
      <c r="W115" s="1">
        <v>0</v>
      </c>
      <c r="X115" s="1" t="s">
        <v>26</v>
      </c>
      <c r="Y115" s="1" t="s">
        <v>45</v>
      </c>
      <c r="Z115" s="1">
        <v>1</v>
      </c>
      <c r="AA115" s="1" t="s">
        <v>45</v>
      </c>
      <c r="AB115" s="1" t="s">
        <v>26</v>
      </c>
      <c r="AC115" s="1" t="s">
        <v>26</v>
      </c>
      <c r="AD115" s="1" t="s">
        <v>26</v>
      </c>
      <c r="AE115" s="14" t="s">
        <v>449</v>
      </c>
    </row>
    <row r="116" spans="1:31" ht="21" customHeight="1" x14ac:dyDescent="0.2">
      <c r="A116" s="1" t="s">
        <v>567</v>
      </c>
      <c r="B116" s="1" t="s">
        <v>453</v>
      </c>
      <c r="C116" s="1" t="s">
        <v>352</v>
      </c>
      <c r="D116" s="1" t="s">
        <v>564</v>
      </c>
      <c r="E116" s="1" t="s">
        <v>52</v>
      </c>
      <c r="F116" s="1" t="s">
        <v>706</v>
      </c>
      <c r="G116" s="1" t="s">
        <v>707</v>
      </c>
      <c r="H116" s="1" t="s">
        <v>518</v>
      </c>
      <c r="I116" s="1" t="s">
        <v>708</v>
      </c>
      <c r="J116" s="1" t="s">
        <v>709</v>
      </c>
      <c r="K116" s="1" t="s">
        <v>710</v>
      </c>
      <c r="L116" s="1" t="s">
        <v>711</v>
      </c>
      <c r="M116" s="1" t="s">
        <v>712</v>
      </c>
      <c r="N116" s="1" t="s">
        <v>39</v>
      </c>
      <c r="O116" s="1" t="s">
        <v>28</v>
      </c>
      <c r="P116" s="1" t="s">
        <v>28</v>
      </c>
      <c r="Q116" s="1" t="s">
        <v>45</v>
      </c>
      <c r="R116" s="1" t="s">
        <v>40</v>
      </c>
      <c r="S116" s="1" t="s">
        <v>45</v>
      </c>
      <c r="T116" s="1" t="s">
        <v>40</v>
      </c>
      <c r="U116" s="1">
        <v>0</v>
      </c>
      <c r="V116" s="1">
        <v>0</v>
      </c>
      <c r="W116" s="1">
        <v>0</v>
      </c>
      <c r="X116" s="1" t="s">
        <v>49</v>
      </c>
      <c r="Y116" s="1" t="s">
        <v>45</v>
      </c>
      <c r="Z116" s="1">
        <v>0</v>
      </c>
      <c r="AA116" s="1" t="s">
        <v>45</v>
      </c>
      <c r="AB116" s="1" t="s">
        <v>26</v>
      </c>
      <c r="AC116" s="1" t="s">
        <v>26</v>
      </c>
      <c r="AD116" s="1" t="s">
        <v>26</v>
      </c>
      <c r="AE116" s="1" t="s">
        <v>436</v>
      </c>
    </row>
    <row r="117" spans="1:31" ht="21" customHeight="1" x14ac:dyDescent="0.2">
      <c r="A117" s="1" t="s">
        <v>567</v>
      </c>
      <c r="B117" s="1" t="s">
        <v>453</v>
      </c>
      <c r="C117" s="1" t="s">
        <v>352</v>
      </c>
      <c r="D117" s="1" t="s">
        <v>564</v>
      </c>
      <c r="E117" s="1" t="s">
        <v>52</v>
      </c>
      <c r="F117" s="1" t="s">
        <v>713</v>
      </c>
      <c r="G117" s="1" t="s">
        <v>26</v>
      </c>
      <c r="H117" s="1" t="s">
        <v>45</v>
      </c>
      <c r="I117" s="1" t="s">
        <v>25</v>
      </c>
      <c r="J117" s="1" t="s">
        <v>26</v>
      </c>
      <c r="K117" s="1" t="s">
        <v>26</v>
      </c>
      <c r="L117" s="1" t="s">
        <v>26</v>
      </c>
      <c r="M117" s="1" t="s">
        <v>26</v>
      </c>
      <c r="N117" s="1" t="s">
        <v>26</v>
      </c>
      <c r="O117" s="1" t="s">
        <v>26</v>
      </c>
      <c r="P117" s="1" t="s">
        <v>26</v>
      </c>
      <c r="Q117" s="1" t="s">
        <v>45</v>
      </c>
      <c r="R117" s="1" t="s">
        <v>26</v>
      </c>
      <c r="S117" s="1" t="s">
        <v>45</v>
      </c>
      <c r="T117" s="1" t="s">
        <v>26</v>
      </c>
      <c r="U117" s="1">
        <v>0</v>
      </c>
      <c r="V117" s="1">
        <v>0</v>
      </c>
      <c r="W117" s="1">
        <v>0</v>
      </c>
      <c r="X117" s="1" t="s">
        <v>26</v>
      </c>
      <c r="Y117" s="1" t="s">
        <v>45</v>
      </c>
      <c r="Z117" s="1">
        <v>1</v>
      </c>
      <c r="AA117" s="1" t="s">
        <v>45</v>
      </c>
      <c r="AB117" s="1" t="s">
        <v>26</v>
      </c>
      <c r="AC117" s="1" t="s">
        <v>26</v>
      </c>
      <c r="AD117" s="1" t="s">
        <v>26</v>
      </c>
      <c r="AE117" s="1" t="s">
        <v>436</v>
      </c>
    </row>
    <row r="118" spans="1:31" ht="21" customHeight="1" x14ac:dyDescent="0.2">
      <c r="A118" s="1" t="s">
        <v>567</v>
      </c>
      <c r="B118" s="1" t="s">
        <v>453</v>
      </c>
      <c r="C118" s="1" t="s">
        <v>352</v>
      </c>
      <c r="D118" s="1" t="s">
        <v>564</v>
      </c>
      <c r="E118" s="1" t="s">
        <v>52</v>
      </c>
      <c r="F118" s="1" t="s">
        <v>714</v>
      </c>
      <c r="G118" s="1" t="s">
        <v>26</v>
      </c>
      <c r="H118" s="1" t="s">
        <v>45</v>
      </c>
      <c r="I118" s="1" t="s">
        <v>25</v>
      </c>
      <c r="J118" s="1" t="s">
        <v>26</v>
      </c>
      <c r="K118" s="1" t="s">
        <v>26</v>
      </c>
      <c r="L118" s="1" t="s">
        <v>26</v>
      </c>
      <c r="M118" s="1" t="s">
        <v>26</v>
      </c>
      <c r="N118" s="1" t="s">
        <v>26</v>
      </c>
      <c r="O118" s="1" t="s">
        <v>26</v>
      </c>
      <c r="P118" s="1" t="s">
        <v>26</v>
      </c>
      <c r="Q118" s="1" t="s">
        <v>45</v>
      </c>
      <c r="R118" s="1" t="s">
        <v>26</v>
      </c>
      <c r="S118" s="1" t="s">
        <v>45</v>
      </c>
      <c r="T118" s="1" t="s">
        <v>26</v>
      </c>
      <c r="U118" s="1">
        <v>0</v>
      </c>
      <c r="V118" s="1">
        <v>0</v>
      </c>
      <c r="W118" s="1">
        <v>0</v>
      </c>
      <c r="X118" s="1" t="s">
        <v>26</v>
      </c>
      <c r="Y118" s="1" t="s">
        <v>45</v>
      </c>
      <c r="Z118" s="1">
        <v>1</v>
      </c>
      <c r="AA118" s="1" t="s">
        <v>45</v>
      </c>
      <c r="AB118" s="1" t="s">
        <v>26</v>
      </c>
      <c r="AC118" s="1" t="s">
        <v>26</v>
      </c>
      <c r="AD118" s="1" t="s">
        <v>26</v>
      </c>
      <c r="AE118" s="1" t="s">
        <v>436</v>
      </c>
    </row>
    <row r="119" spans="1:31" ht="21" customHeight="1" x14ac:dyDescent="0.2">
      <c r="A119" s="1" t="s">
        <v>567</v>
      </c>
      <c r="B119" s="1" t="s">
        <v>453</v>
      </c>
      <c r="C119" s="1" t="s">
        <v>352</v>
      </c>
      <c r="D119" s="1" t="s">
        <v>564</v>
      </c>
      <c r="E119" s="1" t="s">
        <v>52</v>
      </c>
      <c r="F119" s="1" t="s">
        <v>715</v>
      </c>
      <c r="G119" s="1" t="s">
        <v>26</v>
      </c>
      <c r="H119" s="1" t="s">
        <v>45</v>
      </c>
      <c r="I119" s="1" t="s">
        <v>25</v>
      </c>
      <c r="J119" s="1" t="s">
        <v>26</v>
      </c>
      <c r="K119" s="1" t="s">
        <v>26</v>
      </c>
      <c r="L119" s="1" t="s">
        <v>26</v>
      </c>
      <c r="M119" s="1" t="s">
        <v>26</v>
      </c>
      <c r="N119" s="1" t="s">
        <v>26</v>
      </c>
      <c r="O119" s="1" t="s">
        <v>26</v>
      </c>
      <c r="P119" s="1" t="s">
        <v>26</v>
      </c>
      <c r="Q119" s="1" t="s">
        <v>45</v>
      </c>
      <c r="R119" s="1" t="s">
        <v>26</v>
      </c>
      <c r="S119" s="1" t="s">
        <v>45</v>
      </c>
      <c r="T119" s="1" t="s">
        <v>26</v>
      </c>
      <c r="U119" s="1">
        <v>0</v>
      </c>
      <c r="V119" s="1">
        <v>0</v>
      </c>
      <c r="W119" s="1">
        <v>0</v>
      </c>
      <c r="X119" s="1" t="s">
        <v>26</v>
      </c>
      <c r="Y119" s="1" t="s">
        <v>45</v>
      </c>
      <c r="Z119" s="1">
        <v>1</v>
      </c>
      <c r="AA119" s="1" t="s">
        <v>45</v>
      </c>
      <c r="AB119" s="1" t="s">
        <v>26</v>
      </c>
      <c r="AC119" s="1" t="s">
        <v>26</v>
      </c>
      <c r="AD119" s="1" t="s">
        <v>26</v>
      </c>
      <c r="AE119" s="1" t="s">
        <v>436</v>
      </c>
    </row>
    <row r="120" spans="1:31" ht="21" customHeight="1" x14ac:dyDescent="0.2">
      <c r="A120" s="1" t="s">
        <v>567</v>
      </c>
      <c r="B120" s="1" t="s">
        <v>453</v>
      </c>
      <c r="C120" s="1" t="s">
        <v>352</v>
      </c>
      <c r="D120" s="1" t="s">
        <v>564</v>
      </c>
      <c r="E120" s="1" t="s">
        <v>52</v>
      </c>
      <c r="F120" s="1" t="s">
        <v>716</v>
      </c>
      <c r="G120" s="1" t="s">
        <v>26</v>
      </c>
      <c r="H120" s="1" t="s">
        <v>45</v>
      </c>
      <c r="I120" s="1" t="s">
        <v>25</v>
      </c>
      <c r="J120" s="1" t="s">
        <v>26</v>
      </c>
      <c r="K120" s="1" t="s">
        <v>26</v>
      </c>
      <c r="L120" s="1" t="s">
        <v>26</v>
      </c>
      <c r="M120" s="1" t="s">
        <v>26</v>
      </c>
      <c r="N120" s="1" t="s">
        <v>26</v>
      </c>
      <c r="O120" s="1" t="s">
        <v>26</v>
      </c>
      <c r="P120" s="1" t="s">
        <v>26</v>
      </c>
      <c r="Q120" s="1" t="s">
        <v>45</v>
      </c>
      <c r="R120" s="1" t="s">
        <v>26</v>
      </c>
      <c r="S120" s="1" t="s">
        <v>45</v>
      </c>
      <c r="T120" s="1" t="s">
        <v>26</v>
      </c>
      <c r="U120" s="1">
        <v>0</v>
      </c>
      <c r="V120" s="1">
        <v>0</v>
      </c>
      <c r="W120" s="1">
        <v>0</v>
      </c>
      <c r="X120" s="1" t="s">
        <v>26</v>
      </c>
      <c r="Y120" s="1" t="s">
        <v>45</v>
      </c>
      <c r="Z120" s="1">
        <v>1</v>
      </c>
      <c r="AA120" s="1" t="s">
        <v>45</v>
      </c>
      <c r="AB120" s="1" t="s">
        <v>26</v>
      </c>
      <c r="AC120" s="1" t="s">
        <v>26</v>
      </c>
      <c r="AD120" s="1" t="s">
        <v>26</v>
      </c>
      <c r="AE120" s="1" t="s">
        <v>436</v>
      </c>
    </row>
    <row r="121" spans="1:31" ht="21" customHeight="1" x14ac:dyDescent="0.2">
      <c r="A121" s="1" t="s">
        <v>567</v>
      </c>
      <c r="B121" s="1" t="s">
        <v>453</v>
      </c>
      <c r="C121" s="1" t="s">
        <v>352</v>
      </c>
      <c r="D121" s="1" t="s">
        <v>564</v>
      </c>
      <c r="E121" s="1" t="s">
        <v>52</v>
      </c>
      <c r="F121" s="1" t="s">
        <v>717</v>
      </c>
      <c r="G121" s="1" t="s">
        <v>26</v>
      </c>
      <c r="H121" s="1" t="s">
        <v>45</v>
      </c>
      <c r="I121" s="1" t="s">
        <v>25</v>
      </c>
      <c r="J121" s="1" t="s">
        <v>26</v>
      </c>
      <c r="K121" s="1" t="s">
        <v>26</v>
      </c>
      <c r="L121" s="1" t="s">
        <v>26</v>
      </c>
      <c r="M121" s="1" t="s">
        <v>26</v>
      </c>
      <c r="N121" s="1" t="s">
        <v>26</v>
      </c>
      <c r="O121" s="1" t="s">
        <v>26</v>
      </c>
      <c r="P121" s="1" t="s">
        <v>26</v>
      </c>
      <c r="Q121" s="1" t="s">
        <v>45</v>
      </c>
      <c r="R121" s="1" t="s">
        <v>26</v>
      </c>
      <c r="S121" s="1" t="s">
        <v>45</v>
      </c>
      <c r="T121" s="1" t="s">
        <v>26</v>
      </c>
      <c r="U121" s="1">
        <v>0</v>
      </c>
      <c r="V121" s="1">
        <v>0</v>
      </c>
      <c r="W121" s="1">
        <v>0</v>
      </c>
      <c r="X121" s="1" t="s">
        <v>26</v>
      </c>
      <c r="Y121" s="1" t="s">
        <v>45</v>
      </c>
      <c r="Z121" s="1">
        <v>1</v>
      </c>
      <c r="AA121" s="1" t="s">
        <v>45</v>
      </c>
      <c r="AB121" s="1" t="s">
        <v>26</v>
      </c>
      <c r="AC121" s="1" t="s">
        <v>26</v>
      </c>
      <c r="AD121" s="1" t="s">
        <v>26</v>
      </c>
      <c r="AE121" s="1" t="s">
        <v>436</v>
      </c>
    </row>
    <row r="122" spans="1:31" ht="21" customHeight="1" x14ac:dyDescent="0.2">
      <c r="A122" s="1" t="s">
        <v>567</v>
      </c>
      <c r="B122" s="1" t="s">
        <v>453</v>
      </c>
      <c r="C122" s="1" t="s">
        <v>352</v>
      </c>
      <c r="D122" s="1" t="s">
        <v>564</v>
      </c>
      <c r="E122" s="1" t="s">
        <v>52</v>
      </c>
      <c r="F122" s="1" t="s">
        <v>718</v>
      </c>
      <c r="G122" s="1" t="s">
        <v>26</v>
      </c>
      <c r="H122" s="1" t="s">
        <v>45</v>
      </c>
      <c r="I122" s="1" t="s">
        <v>25</v>
      </c>
      <c r="J122" s="1" t="s">
        <v>26</v>
      </c>
      <c r="K122" s="1" t="s">
        <v>26</v>
      </c>
      <c r="L122" s="1" t="s">
        <v>26</v>
      </c>
      <c r="M122" s="1" t="s">
        <v>26</v>
      </c>
      <c r="N122" s="1" t="s">
        <v>26</v>
      </c>
      <c r="O122" s="1" t="s">
        <v>26</v>
      </c>
      <c r="P122" s="1" t="s">
        <v>26</v>
      </c>
      <c r="Q122" s="1" t="s">
        <v>45</v>
      </c>
      <c r="R122" s="1" t="s">
        <v>26</v>
      </c>
      <c r="S122" s="1" t="s">
        <v>45</v>
      </c>
      <c r="T122" s="1" t="s">
        <v>26</v>
      </c>
      <c r="U122" s="1">
        <v>0</v>
      </c>
      <c r="V122" s="1">
        <v>0</v>
      </c>
      <c r="W122" s="1">
        <v>0</v>
      </c>
      <c r="X122" s="1" t="s">
        <v>26</v>
      </c>
      <c r="Y122" s="1" t="s">
        <v>45</v>
      </c>
      <c r="Z122" s="1">
        <v>1</v>
      </c>
      <c r="AA122" s="1" t="s">
        <v>45</v>
      </c>
      <c r="AB122" s="1" t="s">
        <v>26</v>
      </c>
      <c r="AC122" s="1" t="s">
        <v>26</v>
      </c>
      <c r="AD122" s="1" t="s">
        <v>26</v>
      </c>
      <c r="AE122" s="1" t="s">
        <v>436</v>
      </c>
    </row>
    <row r="123" spans="1:31" ht="21" customHeight="1" x14ac:dyDescent="0.2">
      <c r="A123" s="1" t="s">
        <v>567</v>
      </c>
      <c r="B123" s="1" t="s">
        <v>453</v>
      </c>
      <c r="C123" s="1" t="s">
        <v>352</v>
      </c>
      <c r="D123" s="1" t="s">
        <v>564</v>
      </c>
      <c r="E123" s="1" t="s">
        <v>52</v>
      </c>
      <c r="F123" s="1" t="s">
        <v>719</v>
      </c>
      <c r="G123" s="1" t="s">
        <v>26</v>
      </c>
      <c r="H123" s="1" t="s">
        <v>45</v>
      </c>
      <c r="I123" s="1" t="s">
        <v>25</v>
      </c>
      <c r="J123" s="1" t="s">
        <v>26</v>
      </c>
      <c r="K123" s="1" t="s">
        <v>26</v>
      </c>
      <c r="L123" s="1" t="s">
        <v>26</v>
      </c>
      <c r="M123" s="1" t="s">
        <v>26</v>
      </c>
      <c r="N123" s="1" t="s">
        <v>26</v>
      </c>
      <c r="O123" s="1" t="s">
        <v>26</v>
      </c>
      <c r="P123" s="1" t="s">
        <v>26</v>
      </c>
      <c r="Q123" s="1" t="s">
        <v>45</v>
      </c>
      <c r="R123" s="1" t="s">
        <v>26</v>
      </c>
      <c r="S123" s="1" t="s">
        <v>45</v>
      </c>
      <c r="T123" s="1" t="s">
        <v>26</v>
      </c>
      <c r="U123" s="1">
        <v>0</v>
      </c>
      <c r="V123" s="1">
        <v>0</v>
      </c>
      <c r="W123" s="1">
        <v>0</v>
      </c>
      <c r="X123" s="1" t="s">
        <v>26</v>
      </c>
      <c r="Y123" s="1" t="s">
        <v>45</v>
      </c>
      <c r="Z123" s="1">
        <v>1</v>
      </c>
      <c r="AA123" s="1" t="s">
        <v>45</v>
      </c>
      <c r="AB123" s="1" t="s">
        <v>26</v>
      </c>
      <c r="AC123" s="1" t="s">
        <v>26</v>
      </c>
      <c r="AD123" s="1" t="s">
        <v>26</v>
      </c>
      <c r="AE123" s="1" t="s">
        <v>436</v>
      </c>
    </row>
    <row r="124" spans="1:31" ht="21" customHeight="1" x14ac:dyDescent="0.2">
      <c r="A124" s="1" t="s">
        <v>567</v>
      </c>
      <c r="B124" s="1" t="s">
        <v>453</v>
      </c>
      <c r="C124" s="1" t="s">
        <v>352</v>
      </c>
      <c r="D124" s="1" t="s">
        <v>564</v>
      </c>
      <c r="E124" s="1" t="s">
        <v>52</v>
      </c>
      <c r="F124" s="1" t="s">
        <v>720</v>
      </c>
      <c r="G124" s="1" t="s">
        <v>26</v>
      </c>
      <c r="H124" s="1" t="s">
        <v>45</v>
      </c>
      <c r="I124" s="1" t="s">
        <v>25</v>
      </c>
      <c r="J124" s="1" t="s">
        <v>26</v>
      </c>
      <c r="K124" s="1" t="s">
        <v>26</v>
      </c>
      <c r="L124" s="1" t="s">
        <v>26</v>
      </c>
      <c r="M124" s="1" t="s">
        <v>26</v>
      </c>
      <c r="N124" s="1" t="s">
        <v>26</v>
      </c>
      <c r="O124" s="1" t="s">
        <v>26</v>
      </c>
      <c r="P124" s="1" t="s">
        <v>26</v>
      </c>
      <c r="Q124" s="1" t="s">
        <v>45</v>
      </c>
      <c r="R124" s="1" t="s">
        <v>26</v>
      </c>
      <c r="S124" s="1" t="s">
        <v>45</v>
      </c>
      <c r="T124" s="1" t="s">
        <v>26</v>
      </c>
      <c r="U124" s="1">
        <v>0</v>
      </c>
      <c r="V124" s="1">
        <v>0</v>
      </c>
      <c r="W124" s="1">
        <v>0</v>
      </c>
      <c r="X124" s="1" t="s">
        <v>26</v>
      </c>
      <c r="Y124" s="1" t="s">
        <v>45</v>
      </c>
      <c r="Z124" s="1">
        <v>1</v>
      </c>
      <c r="AA124" s="1" t="s">
        <v>45</v>
      </c>
      <c r="AB124" s="1" t="s">
        <v>26</v>
      </c>
      <c r="AC124" s="1" t="s">
        <v>26</v>
      </c>
      <c r="AD124" s="1" t="s">
        <v>26</v>
      </c>
      <c r="AE124" s="1" t="s">
        <v>436</v>
      </c>
    </row>
    <row r="125" spans="1:31" ht="21" customHeight="1" x14ac:dyDescent="0.2">
      <c r="A125" s="1" t="s">
        <v>567</v>
      </c>
      <c r="B125" s="1" t="s">
        <v>453</v>
      </c>
      <c r="C125" s="1" t="s">
        <v>352</v>
      </c>
      <c r="D125" s="1" t="s">
        <v>564</v>
      </c>
      <c r="E125" s="1" t="s">
        <v>52</v>
      </c>
      <c r="F125" s="1" t="s">
        <v>721</v>
      </c>
      <c r="G125" s="1" t="s">
        <v>26</v>
      </c>
      <c r="H125" s="1" t="s">
        <v>45</v>
      </c>
      <c r="I125" s="1" t="s">
        <v>25</v>
      </c>
      <c r="J125" s="1" t="s">
        <v>26</v>
      </c>
      <c r="K125" s="1" t="s">
        <v>26</v>
      </c>
      <c r="L125" s="1" t="s">
        <v>26</v>
      </c>
      <c r="M125" s="1" t="s">
        <v>26</v>
      </c>
      <c r="N125" s="1" t="s">
        <v>26</v>
      </c>
      <c r="O125" s="1" t="s">
        <v>26</v>
      </c>
      <c r="P125" s="1" t="s">
        <v>26</v>
      </c>
      <c r="Q125" s="1" t="s">
        <v>45</v>
      </c>
      <c r="R125" s="1" t="s">
        <v>26</v>
      </c>
      <c r="S125" s="1" t="s">
        <v>45</v>
      </c>
      <c r="T125" s="1" t="s">
        <v>26</v>
      </c>
      <c r="U125" s="1">
        <v>0</v>
      </c>
      <c r="V125" s="1">
        <v>0</v>
      </c>
      <c r="W125" s="1">
        <v>0</v>
      </c>
      <c r="X125" s="1" t="s">
        <v>26</v>
      </c>
      <c r="Y125" s="1" t="s">
        <v>45</v>
      </c>
      <c r="Z125" s="1">
        <v>1</v>
      </c>
      <c r="AA125" s="1" t="s">
        <v>45</v>
      </c>
      <c r="AB125" s="1" t="s">
        <v>26</v>
      </c>
      <c r="AC125" s="1" t="s">
        <v>26</v>
      </c>
      <c r="AD125" s="1" t="s">
        <v>26</v>
      </c>
      <c r="AE125" s="1" t="s">
        <v>436</v>
      </c>
    </row>
    <row r="126" spans="1:31" ht="21" customHeight="1" x14ac:dyDescent="0.2">
      <c r="A126" s="1" t="s">
        <v>567</v>
      </c>
      <c r="B126" s="1" t="s">
        <v>453</v>
      </c>
      <c r="C126" s="1" t="s">
        <v>352</v>
      </c>
      <c r="D126" s="1" t="s">
        <v>564</v>
      </c>
      <c r="E126" s="1" t="s">
        <v>52</v>
      </c>
      <c r="F126" s="1" t="s">
        <v>722</v>
      </c>
      <c r="G126" s="1" t="s">
        <v>26</v>
      </c>
      <c r="H126" s="1" t="s">
        <v>45</v>
      </c>
      <c r="I126" s="1" t="s">
        <v>25</v>
      </c>
      <c r="J126" s="1" t="s">
        <v>26</v>
      </c>
      <c r="K126" s="1" t="s">
        <v>26</v>
      </c>
      <c r="L126" s="1" t="s">
        <v>26</v>
      </c>
      <c r="M126" s="1" t="s">
        <v>26</v>
      </c>
      <c r="N126" s="1" t="s">
        <v>26</v>
      </c>
      <c r="O126" s="1" t="s">
        <v>26</v>
      </c>
      <c r="P126" s="1" t="s">
        <v>26</v>
      </c>
      <c r="Q126" s="1" t="s">
        <v>45</v>
      </c>
      <c r="R126" s="1" t="s">
        <v>26</v>
      </c>
      <c r="S126" s="1" t="s">
        <v>45</v>
      </c>
      <c r="T126" s="1" t="s">
        <v>26</v>
      </c>
      <c r="U126" s="1">
        <v>0</v>
      </c>
      <c r="V126" s="1">
        <v>0</v>
      </c>
      <c r="W126" s="1">
        <v>0</v>
      </c>
      <c r="X126" s="1" t="s">
        <v>26</v>
      </c>
      <c r="Y126" s="1" t="s">
        <v>45</v>
      </c>
      <c r="Z126" s="1">
        <v>1</v>
      </c>
      <c r="AA126" s="1" t="s">
        <v>45</v>
      </c>
      <c r="AB126" s="1" t="s">
        <v>26</v>
      </c>
      <c r="AC126" s="1" t="s">
        <v>26</v>
      </c>
      <c r="AD126" s="1" t="s">
        <v>26</v>
      </c>
      <c r="AE126" s="1" t="s">
        <v>436</v>
      </c>
    </row>
    <row r="127" spans="1:31" ht="21" customHeight="1" x14ac:dyDescent="0.2">
      <c r="A127" s="1" t="s">
        <v>567</v>
      </c>
      <c r="B127" s="1" t="s">
        <v>453</v>
      </c>
      <c r="C127" s="1" t="s">
        <v>352</v>
      </c>
      <c r="D127" s="1" t="s">
        <v>564</v>
      </c>
      <c r="E127" s="1" t="s">
        <v>52</v>
      </c>
      <c r="F127" s="1" t="s">
        <v>723</v>
      </c>
      <c r="G127" s="1" t="s">
        <v>26</v>
      </c>
      <c r="H127" s="1" t="s">
        <v>45</v>
      </c>
      <c r="I127" s="1" t="s">
        <v>25</v>
      </c>
      <c r="J127" s="1" t="s">
        <v>26</v>
      </c>
      <c r="K127" s="1" t="s">
        <v>26</v>
      </c>
      <c r="L127" s="1" t="s">
        <v>26</v>
      </c>
      <c r="M127" s="1" t="s">
        <v>26</v>
      </c>
      <c r="N127" s="1" t="s">
        <v>26</v>
      </c>
      <c r="O127" s="1" t="s">
        <v>26</v>
      </c>
      <c r="P127" s="1" t="s">
        <v>26</v>
      </c>
      <c r="Q127" s="1" t="s">
        <v>45</v>
      </c>
      <c r="R127" s="1" t="s">
        <v>26</v>
      </c>
      <c r="S127" s="1" t="s">
        <v>45</v>
      </c>
      <c r="T127" s="1" t="s">
        <v>26</v>
      </c>
      <c r="U127" s="1">
        <v>0</v>
      </c>
      <c r="V127" s="1">
        <v>0</v>
      </c>
      <c r="W127" s="1">
        <v>0</v>
      </c>
      <c r="X127" s="1" t="s">
        <v>26</v>
      </c>
      <c r="Y127" s="1" t="s">
        <v>45</v>
      </c>
      <c r="Z127" s="1">
        <v>1</v>
      </c>
      <c r="AA127" s="1" t="s">
        <v>45</v>
      </c>
      <c r="AB127" s="1" t="s">
        <v>26</v>
      </c>
      <c r="AC127" s="1" t="s">
        <v>26</v>
      </c>
      <c r="AD127" s="1" t="s">
        <v>26</v>
      </c>
      <c r="AE127" s="1" t="s">
        <v>436</v>
      </c>
    </row>
    <row r="128" spans="1:31" ht="21" customHeight="1" x14ac:dyDescent="0.2">
      <c r="A128" s="1" t="s">
        <v>567</v>
      </c>
      <c r="B128" s="1" t="s">
        <v>453</v>
      </c>
      <c r="C128" s="1" t="s">
        <v>352</v>
      </c>
      <c r="D128" s="1" t="s">
        <v>564</v>
      </c>
      <c r="E128" s="1" t="s">
        <v>52</v>
      </c>
      <c r="F128" s="1" t="s">
        <v>724</v>
      </c>
      <c r="G128" s="1" t="s">
        <v>26</v>
      </c>
      <c r="H128" s="1" t="s">
        <v>45</v>
      </c>
      <c r="I128" s="1" t="s">
        <v>25</v>
      </c>
      <c r="J128" s="1" t="s">
        <v>26</v>
      </c>
      <c r="K128" s="1" t="s">
        <v>26</v>
      </c>
      <c r="L128" s="1" t="s">
        <v>26</v>
      </c>
      <c r="M128" s="1" t="s">
        <v>26</v>
      </c>
      <c r="N128" s="1" t="s">
        <v>26</v>
      </c>
      <c r="O128" s="1" t="s">
        <v>26</v>
      </c>
      <c r="P128" s="1" t="s">
        <v>26</v>
      </c>
      <c r="Q128" s="1" t="s">
        <v>45</v>
      </c>
      <c r="R128" s="1" t="s">
        <v>26</v>
      </c>
      <c r="S128" s="1" t="s">
        <v>45</v>
      </c>
      <c r="T128" s="1" t="s">
        <v>26</v>
      </c>
      <c r="U128" s="1">
        <v>0</v>
      </c>
      <c r="V128" s="1">
        <v>0</v>
      </c>
      <c r="W128" s="1">
        <v>0</v>
      </c>
      <c r="X128" s="1" t="s">
        <v>26</v>
      </c>
      <c r="Y128" s="1" t="s">
        <v>45</v>
      </c>
      <c r="Z128" s="1">
        <v>1</v>
      </c>
      <c r="AA128" s="1" t="s">
        <v>45</v>
      </c>
      <c r="AB128" s="1" t="s">
        <v>26</v>
      </c>
      <c r="AC128" s="1" t="s">
        <v>26</v>
      </c>
      <c r="AD128" s="1" t="s">
        <v>26</v>
      </c>
      <c r="AE128" s="1" t="s">
        <v>436</v>
      </c>
    </row>
    <row r="129" spans="1:31" ht="21" customHeight="1" x14ac:dyDescent="0.2">
      <c r="A129" s="1" t="s">
        <v>567</v>
      </c>
      <c r="B129" s="1" t="s">
        <v>453</v>
      </c>
      <c r="C129" s="1" t="s">
        <v>352</v>
      </c>
      <c r="D129" s="1" t="s">
        <v>564</v>
      </c>
      <c r="E129" s="1" t="s">
        <v>52</v>
      </c>
      <c r="F129" s="1" t="s">
        <v>725</v>
      </c>
      <c r="G129" s="1" t="s">
        <v>26</v>
      </c>
      <c r="H129" s="1" t="s">
        <v>45</v>
      </c>
      <c r="I129" s="1" t="s">
        <v>25</v>
      </c>
      <c r="J129" s="1" t="s">
        <v>26</v>
      </c>
      <c r="K129" s="1" t="s">
        <v>26</v>
      </c>
      <c r="L129" s="1" t="s">
        <v>26</v>
      </c>
      <c r="M129" s="1" t="s">
        <v>26</v>
      </c>
      <c r="N129" s="1" t="s">
        <v>26</v>
      </c>
      <c r="O129" s="1" t="s">
        <v>26</v>
      </c>
      <c r="P129" s="1" t="s">
        <v>26</v>
      </c>
      <c r="Q129" s="1" t="s">
        <v>45</v>
      </c>
      <c r="R129" s="1" t="s">
        <v>26</v>
      </c>
      <c r="S129" s="1" t="s">
        <v>45</v>
      </c>
      <c r="T129" s="1" t="s">
        <v>26</v>
      </c>
      <c r="U129" s="1">
        <v>0</v>
      </c>
      <c r="V129" s="1">
        <v>0</v>
      </c>
      <c r="W129" s="1">
        <v>0</v>
      </c>
      <c r="X129" s="1" t="s">
        <v>26</v>
      </c>
      <c r="Y129" s="1" t="s">
        <v>45</v>
      </c>
      <c r="Z129" s="1">
        <v>1</v>
      </c>
      <c r="AA129" s="1" t="s">
        <v>45</v>
      </c>
      <c r="AB129" s="1" t="s">
        <v>26</v>
      </c>
      <c r="AC129" s="1" t="s">
        <v>26</v>
      </c>
      <c r="AD129" s="1" t="s">
        <v>26</v>
      </c>
      <c r="AE129" s="1" t="s">
        <v>436</v>
      </c>
    </row>
    <row r="130" spans="1:31" ht="21" hidden="1" customHeight="1" x14ac:dyDescent="0.2">
      <c r="A130" s="1" t="s">
        <v>726</v>
      </c>
      <c r="B130" s="1" t="s">
        <v>453</v>
      </c>
      <c r="C130" s="1" t="s">
        <v>352</v>
      </c>
      <c r="D130" s="1" t="s">
        <v>564</v>
      </c>
      <c r="E130" s="1" t="s">
        <v>24</v>
      </c>
      <c r="F130" s="1" t="s">
        <v>727</v>
      </c>
      <c r="G130" s="1" t="s">
        <v>728</v>
      </c>
      <c r="H130" s="1" t="s">
        <v>522</v>
      </c>
      <c r="I130" s="1" t="s">
        <v>729</v>
      </c>
      <c r="J130" s="1" t="s">
        <v>730</v>
      </c>
      <c r="K130" s="1" t="s">
        <v>731</v>
      </c>
      <c r="L130" s="1" t="s">
        <v>732</v>
      </c>
      <c r="M130" s="1" t="s">
        <v>733</v>
      </c>
      <c r="N130" s="1" t="s">
        <v>40</v>
      </c>
      <c r="O130" s="1" t="s">
        <v>40</v>
      </c>
      <c r="P130" s="1" t="s">
        <v>28</v>
      </c>
      <c r="Q130" s="1" t="s">
        <v>45</v>
      </c>
      <c r="R130" s="1" t="s">
        <v>734</v>
      </c>
      <c r="S130" s="1" t="s">
        <v>552</v>
      </c>
      <c r="T130" s="1" t="s">
        <v>735</v>
      </c>
      <c r="U130" s="1">
        <v>0</v>
      </c>
      <c r="V130" s="1">
        <v>0</v>
      </c>
      <c r="W130" s="1">
        <v>2008</v>
      </c>
      <c r="X130" s="1" t="s">
        <v>736</v>
      </c>
      <c r="Y130" s="1" t="s">
        <v>31</v>
      </c>
      <c r="Z130" s="1">
        <v>4</v>
      </c>
      <c r="AA130" s="1" t="s">
        <v>529</v>
      </c>
      <c r="AB130" s="1" t="s">
        <v>737</v>
      </c>
      <c r="AC130" s="1" t="s">
        <v>26</v>
      </c>
      <c r="AD130" s="1" t="s">
        <v>738</v>
      </c>
      <c r="AE130" s="1" t="s">
        <v>436</v>
      </c>
    </row>
    <row r="131" spans="1:31" ht="21" hidden="1" customHeight="1" x14ac:dyDescent="0.2">
      <c r="A131" s="1" t="s">
        <v>726</v>
      </c>
      <c r="B131" s="1" t="s">
        <v>453</v>
      </c>
      <c r="C131" s="1" t="s">
        <v>352</v>
      </c>
      <c r="D131" s="1" t="s">
        <v>564</v>
      </c>
      <c r="E131" s="1" t="s">
        <v>52</v>
      </c>
      <c r="F131" s="1" t="s">
        <v>739</v>
      </c>
      <c r="G131" s="1" t="s">
        <v>26</v>
      </c>
      <c r="H131" s="1" t="s">
        <v>45</v>
      </c>
      <c r="I131" s="1" t="s">
        <v>25</v>
      </c>
      <c r="J131" s="1" t="s">
        <v>26</v>
      </c>
      <c r="K131" s="1" t="s">
        <v>26</v>
      </c>
      <c r="L131" s="1" t="s">
        <v>26</v>
      </c>
      <c r="M131" s="1" t="s">
        <v>26</v>
      </c>
      <c r="N131" s="1" t="s">
        <v>26</v>
      </c>
      <c r="O131" s="1" t="s">
        <v>26</v>
      </c>
      <c r="P131" s="1" t="s">
        <v>26</v>
      </c>
      <c r="Q131" s="1" t="s">
        <v>45</v>
      </c>
      <c r="R131" s="1" t="s">
        <v>26</v>
      </c>
      <c r="S131" s="1" t="s">
        <v>45</v>
      </c>
      <c r="T131" s="1" t="s">
        <v>26</v>
      </c>
      <c r="U131" s="1">
        <v>0</v>
      </c>
      <c r="V131" s="1">
        <v>0</v>
      </c>
      <c r="W131" s="1">
        <v>0</v>
      </c>
      <c r="X131" s="1" t="s">
        <v>26</v>
      </c>
      <c r="Y131" s="1" t="s">
        <v>45</v>
      </c>
      <c r="Z131" s="1">
        <v>1</v>
      </c>
      <c r="AA131" s="1" t="s">
        <v>45</v>
      </c>
      <c r="AB131" s="1" t="s">
        <v>26</v>
      </c>
      <c r="AC131" s="1" t="s">
        <v>26</v>
      </c>
      <c r="AD131" s="1" t="s">
        <v>26</v>
      </c>
      <c r="AE131" s="1" t="s">
        <v>436</v>
      </c>
    </row>
    <row r="132" spans="1:31" ht="21" hidden="1" customHeight="1" x14ac:dyDescent="0.2">
      <c r="A132" s="1" t="s">
        <v>726</v>
      </c>
      <c r="B132" s="1" t="s">
        <v>453</v>
      </c>
      <c r="C132" s="1" t="s">
        <v>352</v>
      </c>
      <c r="D132" s="1" t="s">
        <v>564</v>
      </c>
      <c r="E132" s="1" t="s">
        <v>52</v>
      </c>
      <c r="F132" s="1" t="s">
        <v>740</v>
      </c>
      <c r="G132" s="1" t="s">
        <v>741</v>
      </c>
      <c r="H132" s="1" t="s">
        <v>523</v>
      </c>
      <c r="I132" s="1" t="s">
        <v>742</v>
      </c>
      <c r="J132" s="1" t="s">
        <v>743</v>
      </c>
      <c r="K132" s="1" t="s">
        <v>744</v>
      </c>
      <c r="L132" s="1" t="s">
        <v>745</v>
      </c>
      <c r="M132" s="1" t="s">
        <v>746</v>
      </c>
      <c r="N132" s="1" t="s">
        <v>40</v>
      </c>
      <c r="O132" s="1" t="s">
        <v>40</v>
      </c>
      <c r="P132" s="1" t="s">
        <v>28</v>
      </c>
      <c r="Q132" s="1" t="s">
        <v>45</v>
      </c>
      <c r="R132" s="1" t="s">
        <v>747</v>
      </c>
      <c r="S132" s="1" t="s">
        <v>551</v>
      </c>
      <c r="T132" s="1" t="s">
        <v>748</v>
      </c>
      <c r="U132" s="1">
        <v>1288451000</v>
      </c>
      <c r="V132" s="1">
        <v>2018</v>
      </c>
      <c r="W132" s="1">
        <v>2021</v>
      </c>
      <c r="X132" s="1" t="s">
        <v>749</v>
      </c>
      <c r="Y132" s="1" t="s">
        <v>31</v>
      </c>
      <c r="Z132" s="1">
        <v>2</v>
      </c>
      <c r="AA132" s="1" t="s">
        <v>530</v>
      </c>
      <c r="AB132" s="1" t="s">
        <v>750</v>
      </c>
      <c r="AC132" s="1" t="s">
        <v>26</v>
      </c>
      <c r="AD132" s="1" t="s">
        <v>751</v>
      </c>
      <c r="AE132" s="1" t="s">
        <v>436</v>
      </c>
    </row>
    <row r="133" spans="1:31" ht="21" customHeight="1" x14ac:dyDescent="0.2">
      <c r="A133" s="1" t="s">
        <v>567</v>
      </c>
      <c r="B133" s="1" t="s">
        <v>453</v>
      </c>
      <c r="C133" s="1" t="s">
        <v>352</v>
      </c>
      <c r="D133" s="1" t="s">
        <v>564</v>
      </c>
      <c r="E133" s="1" t="s">
        <v>52</v>
      </c>
      <c r="F133" s="1" t="s">
        <v>752</v>
      </c>
      <c r="G133" s="1" t="s">
        <v>26</v>
      </c>
      <c r="H133" s="1" t="s">
        <v>45</v>
      </c>
      <c r="I133" s="1" t="s">
        <v>25</v>
      </c>
      <c r="J133" s="1" t="s">
        <v>26</v>
      </c>
      <c r="K133" s="1" t="s">
        <v>26</v>
      </c>
      <c r="L133" s="1" t="s">
        <v>49</v>
      </c>
      <c r="M133" s="1" t="s">
        <v>49</v>
      </c>
      <c r="N133" s="1" t="s">
        <v>40</v>
      </c>
      <c r="O133" s="1" t="s">
        <v>40</v>
      </c>
      <c r="P133" s="1" t="s">
        <v>40</v>
      </c>
      <c r="Q133" s="1" t="s">
        <v>45</v>
      </c>
      <c r="R133" s="1" t="s">
        <v>40</v>
      </c>
      <c r="S133" s="1" t="s">
        <v>45</v>
      </c>
      <c r="T133" s="1" t="s">
        <v>40</v>
      </c>
      <c r="U133" s="1">
        <v>0</v>
      </c>
      <c r="V133" s="1">
        <v>0</v>
      </c>
      <c r="W133" s="1">
        <v>0</v>
      </c>
      <c r="X133" s="1" t="s">
        <v>49</v>
      </c>
      <c r="Y133" s="1" t="s">
        <v>45</v>
      </c>
      <c r="Z133" s="1">
        <v>0</v>
      </c>
      <c r="AA133" s="1" t="s">
        <v>45</v>
      </c>
      <c r="AB133" s="1" t="s">
        <v>26</v>
      </c>
      <c r="AC133" s="1" t="s">
        <v>26</v>
      </c>
      <c r="AD133" s="1" t="s">
        <v>753</v>
      </c>
      <c r="AE133" s="1" t="s">
        <v>436</v>
      </c>
    </row>
    <row r="134" spans="1:31" ht="21" customHeight="1" x14ac:dyDescent="0.2">
      <c r="A134" s="1" t="s">
        <v>567</v>
      </c>
      <c r="B134" s="1" t="s">
        <v>453</v>
      </c>
      <c r="C134" s="1" t="s">
        <v>352</v>
      </c>
      <c r="D134" s="1" t="s">
        <v>564</v>
      </c>
      <c r="E134" s="1" t="s">
        <v>52</v>
      </c>
      <c r="F134" s="1" t="s">
        <v>754</v>
      </c>
      <c r="G134" s="1" t="s">
        <v>755</v>
      </c>
      <c r="H134" s="1" t="s">
        <v>135</v>
      </c>
      <c r="I134" s="1" t="s">
        <v>136</v>
      </c>
      <c r="J134" s="1" t="s">
        <v>756</v>
      </c>
      <c r="K134" s="1" t="s">
        <v>757</v>
      </c>
      <c r="L134" s="1" t="s">
        <v>758</v>
      </c>
      <c r="M134" s="1" t="s">
        <v>759</v>
      </c>
      <c r="N134" s="1" t="s">
        <v>39</v>
      </c>
      <c r="O134" s="1" t="s">
        <v>28</v>
      </c>
      <c r="P134" s="1" t="s">
        <v>28</v>
      </c>
      <c r="Q134" s="1" t="s">
        <v>45</v>
      </c>
      <c r="R134" s="1" t="s">
        <v>40</v>
      </c>
      <c r="S134" s="1" t="s">
        <v>45</v>
      </c>
      <c r="T134" s="1" t="s">
        <v>40</v>
      </c>
      <c r="U134" s="1">
        <v>0</v>
      </c>
      <c r="V134" s="1">
        <v>0</v>
      </c>
      <c r="W134" s="1">
        <v>0</v>
      </c>
      <c r="X134" s="1" t="s">
        <v>49</v>
      </c>
      <c r="Y134" s="1" t="s">
        <v>45</v>
      </c>
      <c r="Z134" s="1">
        <v>0</v>
      </c>
      <c r="AA134" s="1" t="s">
        <v>45</v>
      </c>
      <c r="AB134" s="1" t="s">
        <v>26</v>
      </c>
      <c r="AC134" s="1" t="s">
        <v>26</v>
      </c>
      <c r="AD134" s="1" t="s">
        <v>668</v>
      </c>
      <c r="AE134" s="1" t="s">
        <v>436</v>
      </c>
    </row>
    <row r="135" spans="1:31" ht="21" hidden="1" customHeight="1" x14ac:dyDescent="0.2">
      <c r="A135" s="1" t="s">
        <v>760</v>
      </c>
      <c r="B135" s="1" t="s">
        <v>453</v>
      </c>
      <c r="C135" s="1" t="s">
        <v>355</v>
      </c>
      <c r="D135" s="1" t="s">
        <v>566</v>
      </c>
      <c r="E135" s="1" t="s">
        <v>24</v>
      </c>
      <c r="F135" s="1" t="s">
        <v>761</v>
      </c>
      <c r="G135" s="1" t="s">
        <v>762</v>
      </c>
      <c r="H135" s="1" t="s">
        <v>547</v>
      </c>
      <c r="I135" s="1" t="s">
        <v>763</v>
      </c>
      <c r="J135" s="1" t="s">
        <v>26</v>
      </c>
      <c r="K135" s="1" t="s">
        <v>764</v>
      </c>
      <c r="L135" s="1" t="s">
        <v>49</v>
      </c>
      <c r="M135" s="1" t="s">
        <v>49</v>
      </c>
      <c r="N135" s="1" t="s">
        <v>40</v>
      </c>
      <c r="O135" s="1" t="s">
        <v>40</v>
      </c>
      <c r="P135" s="1" t="s">
        <v>40</v>
      </c>
      <c r="Q135" s="1" t="s">
        <v>45</v>
      </c>
      <c r="R135" s="1" t="s">
        <v>40</v>
      </c>
      <c r="S135" s="1" t="s">
        <v>45</v>
      </c>
      <c r="T135" s="1" t="s">
        <v>40</v>
      </c>
      <c r="U135" s="1">
        <v>8752619364</v>
      </c>
      <c r="V135" s="1">
        <v>2016</v>
      </c>
      <c r="W135" s="1">
        <v>1976</v>
      </c>
      <c r="X135" s="1" t="s">
        <v>765</v>
      </c>
      <c r="Y135" s="1" t="s">
        <v>45</v>
      </c>
      <c r="Z135" s="1">
        <v>3</v>
      </c>
      <c r="AA135" s="1" t="s">
        <v>45</v>
      </c>
      <c r="AB135" s="1" t="s">
        <v>26</v>
      </c>
      <c r="AC135" s="1" t="s">
        <v>26</v>
      </c>
      <c r="AD135" s="1" t="s">
        <v>26</v>
      </c>
      <c r="AE135" s="25" t="s">
        <v>451</v>
      </c>
    </row>
    <row r="136" spans="1:31" ht="21" customHeight="1" x14ac:dyDescent="0.2">
      <c r="A136" s="1" t="s">
        <v>567</v>
      </c>
      <c r="B136" s="1" t="s">
        <v>453</v>
      </c>
      <c r="C136" s="1" t="s">
        <v>352</v>
      </c>
      <c r="D136" s="1" t="s">
        <v>564</v>
      </c>
      <c r="E136" s="1" t="s">
        <v>52</v>
      </c>
      <c r="F136" s="1" t="s">
        <v>766</v>
      </c>
      <c r="G136" s="1" t="s">
        <v>767</v>
      </c>
      <c r="H136" s="1" t="s">
        <v>135</v>
      </c>
      <c r="I136" s="1" t="s">
        <v>768</v>
      </c>
      <c r="J136" s="1" t="s">
        <v>769</v>
      </c>
      <c r="K136" s="1" t="s">
        <v>770</v>
      </c>
      <c r="L136" s="1" t="s">
        <v>771</v>
      </c>
      <c r="M136" s="1" t="s">
        <v>772</v>
      </c>
      <c r="N136" s="1" t="s">
        <v>39</v>
      </c>
      <c r="O136" s="1" t="s">
        <v>28</v>
      </c>
      <c r="P136" s="1" t="s">
        <v>28</v>
      </c>
      <c r="Q136" s="1" t="s">
        <v>45</v>
      </c>
      <c r="R136" s="1" t="s">
        <v>40</v>
      </c>
      <c r="S136" s="1" t="s">
        <v>45</v>
      </c>
      <c r="T136" s="1" t="s">
        <v>40</v>
      </c>
      <c r="U136" s="1">
        <v>0</v>
      </c>
      <c r="V136" s="1">
        <v>0</v>
      </c>
      <c r="W136" s="1">
        <v>0</v>
      </c>
      <c r="X136" s="1" t="s">
        <v>49</v>
      </c>
      <c r="Y136" s="1" t="s">
        <v>45</v>
      </c>
      <c r="Z136" s="1">
        <v>0</v>
      </c>
      <c r="AA136" s="1" t="s">
        <v>45</v>
      </c>
      <c r="AB136" s="1" t="s">
        <v>26</v>
      </c>
      <c r="AC136" s="1" t="s">
        <v>26</v>
      </c>
      <c r="AD136" s="1" t="s">
        <v>26</v>
      </c>
      <c r="AE136" s="25" t="s">
        <v>436</v>
      </c>
    </row>
    <row r="137" spans="1:31" ht="21" hidden="1" customHeight="1" x14ac:dyDescent="0.2">
      <c r="A137" s="1" t="s">
        <v>760</v>
      </c>
      <c r="B137" s="1" t="s">
        <v>453</v>
      </c>
      <c r="C137" s="1" t="s">
        <v>355</v>
      </c>
      <c r="D137" s="1" t="s">
        <v>566</v>
      </c>
      <c r="E137" s="1" t="s">
        <v>24</v>
      </c>
      <c r="F137" s="1" t="s">
        <v>773</v>
      </c>
      <c r="G137" s="1" t="s">
        <v>774</v>
      </c>
      <c r="H137" s="1" t="s">
        <v>151</v>
      </c>
      <c r="I137" s="1" t="s">
        <v>151</v>
      </c>
      <c r="J137" s="1" t="s">
        <v>775</v>
      </c>
      <c r="K137" s="1" t="s">
        <v>776</v>
      </c>
      <c r="L137" s="1" t="s">
        <v>49</v>
      </c>
      <c r="M137" s="1" t="s">
        <v>49</v>
      </c>
      <c r="N137" s="1" t="s">
        <v>39</v>
      </c>
      <c r="O137" s="1" t="s">
        <v>40</v>
      </c>
      <c r="P137" s="1" t="s">
        <v>28</v>
      </c>
      <c r="Q137" s="1" t="s">
        <v>45</v>
      </c>
      <c r="R137" s="1" t="s">
        <v>40</v>
      </c>
      <c r="S137" s="1" t="s">
        <v>45</v>
      </c>
      <c r="T137" s="1" t="s">
        <v>40</v>
      </c>
      <c r="U137" s="1">
        <v>9.6366080000000007</v>
      </c>
      <c r="V137" s="1">
        <v>2016</v>
      </c>
      <c r="W137" s="1">
        <v>0</v>
      </c>
      <c r="X137" s="1" t="s">
        <v>49</v>
      </c>
      <c r="Y137" s="1" t="s">
        <v>45</v>
      </c>
      <c r="Z137" s="1">
        <v>2</v>
      </c>
      <c r="AA137" s="1" t="s">
        <v>45</v>
      </c>
      <c r="AB137" s="1" t="s">
        <v>26</v>
      </c>
      <c r="AC137" s="1" t="s">
        <v>26</v>
      </c>
      <c r="AD137" s="1" t="s">
        <v>26</v>
      </c>
      <c r="AE137" s="25" t="s">
        <v>451</v>
      </c>
    </row>
    <row r="138" spans="1:31" ht="21" hidden="1" customHeight="1" x14ac:dyDescent="0.2">
      <c r="A138" s="1" t="s">
        <v>760</v>
      </c>
      <c r="B138" s="1" t="s">
        <v>453</v>
      </c>
      <c r="C138" s="1" t="s">
        <v>355</v>
      </c>
      <c r="D138" s="1" t="s">
        <v>566</v>
      </c>
      <c r="E138" s="1" t="s">
        <v>24</v>
      </c>
      <c r="F138" s="1" t="s">
        <v>777</v>
      </c>
      <c r="G138" s="1" t="s">
        <v>778</v>
      </c>
      <c r="H138" s="1" t="s">
        <v>513</v>
      </c>
      <c r="I138" s="1" t="s">
        <v>513</v>
      </c>
      <c r="J138" s="1" t="s">
        <v>779</v>
      </c>
      <c r="K138" s="1" t="s">
        <v>780</v>
      </c>
      <c r="L138" s="1" t="s">
        <v>49</v>
      </c>
      <c r="M138" s="1" t="s">
        <v>49</v>
      </c>
      <c r="N138" s="1" t="s">
        <v>781</v>
      </c>
      <c r="O138" s="1" t="s">
        <v>40</v>
      </c>
      <c r="P138" s="1" t="s">
        <v>28</v>
      </c>
      <c r="Q138" s="1" t="s">
        <v>45</v>
      </c>
      <c r="R138" s="1" t="s">
        <v>40</v>
      </c>
      <c r="S138" s="1" t="s">
        <v>45</v>
      </c>
      <c r="T138" s="1" t="s">
        <v>40</v>
      </c>
      <c r="U138" s="1">
        <v>5.4429999999999996</v>
      </c>
      <c r="V138" s="1">
        <v>2021</v>
      </c>
      <c r="W138" s="1">
        <v>0</v>
      </c>
      <c r="X138" s="1" t="s">
        <v>782</v>
      </c>
      <c r="Y138" s="1" t="s">
        <v>45</v>
      </c>
      <c r="Z138" s="1">
        <v>2</v>
      </c>
      <c r="AA138" s="1" t="s">
        <v>45</v>
      </c>
      <c r="AB138" s="1" t="s">
        <v>26</v>
      </c>
      <c r="AC138" s="1" t="s">
        <v>783</v>
      </c>
      <c r="AD138" s="1" t="s">
        <v>26</v>
      </c>
      <c r="AE138" s="25" t="s">
        <v>451</v>
      </c>
    </row>
    <row r="139" spans="1:31" ht="21" hidden="1" customHeight="1" x14ac:dyDescent="0.2">
      <c r="A139" s="1" t="s">
        <v>760</v>
      </c>
      <c r="B139" s="1" t="s">
        <v>453</v>
      </c>
      <c r="C139" s="1" t="s">
        <v>355</v>
      </c>
      <c r="D139" s="1" t="s">
        <v>566</v>
      </c>
      <c r="E139" s="1" t="s">
        <v>24</v>
      </c>
      <c r="F139" s="1" t="s">
        <v>784</v>
      </c>
      <c r="G139" s="1" t="s">
        <v>785</v>
      </c>
      <c r="H139" s="1" t="s">
        <v>518</v>
      </c>
      <c r="I139" s="1" t="s">
        <v>518</v>
      </c>
      <c r="J139" s="1" t="s">
        <v>786</v>
      </c>
      <c r="K139" s="1" t="s">
        <v>787</v>
      </c>
      <c r="L139" s="1" t="s">
        <v>49</v>
      </c>
      <c r="M139" s="1" t="s">
        <v>49</v>
      </c>
      <c r="N139" s="1" t="s">
        <v>781</v>
      </c>
      <c r="O139" s="1" t="s">
        <v>40</v>
      </c>
      <c r="P139" s="1" t="s">
        <v>28</v>
      </c>
      <c r="Q139" s="1" t="s">
        <v>45</v>
      </c>
      <c r="R139" s="1" t="s">
        <v>40</v>
      </c>
      <c r="S139" s="1" t="s">
        <v>45</v>
      </c>
      <c r="T139" s="1" t="s">
        <v>40</v>
      </c>
      <c r="U139" s="1">
        <v>4.0990000000000002</v>
      </c>
      <c r="V139" s="1">
        <v>2016</v>
      </c>
      <c r="W139" s="1">
        <v>1978</v>
      </c>
      <c r="X139" s="1" t="s">
        <v>788</v>
      </c>
      <c r="Y139" s="1" t="s">
        <v>45</v>
      </c>
      <c r="Z139" s="1">
        <v>2</v>
      </c>
      <c r="AA139" s="1" t="s">
        <v>45</v>
      </c>
      <c r="AB139" s="1" t="s">
        <v>26</v>
      </c>
      <c r="AC139" s="1" t="s">
        <v>26</v>
      </c>
      <c r="AD139" s="1" t="s">
        <v>26</v>
      </c>
      <c r="AE139" s="25" t="s">
        <v>451</v>
      </c>
    </row>
    <row r="140" spans="1:31" ht="21" hidden="1" customHeight="1" x14ac:dyDescent="0.2">
      <c r="A140" s="1" t="s">
        <v>760</v>
      </c>
      <c r="B140" s="1" t="s">
        <v>453</v>
      </c>
      <c r="C140" s="1" t="s">
        <v>355</v>
      </c>
      <c r="D140" s="1" t="s">
        <v>566</v>
      </c>
      <c r="E140" s="1" t="s">
        <v>24</v>
      </c>
      <c r="F140" s="1" t="s">
        <v>789</v>
      </c>
      <c r="G140" s="1" t="s">
        <v>790</v>
      </c>
      <c r="H140" s="1" t="s">
        <v>135</v>
      </c>
      <c r="I140" s="1" t="s">
        <v>136</v>
      </c>
      <c r="J140" s="1" t="s">
        <v>791</v>
      </c>
      <c r="K140" s="1" t="s">
        <v>26</v>
      </c>
      <c r="L140" s="1" t="s">
        <v>49</v>
      </c>
      <c r="M140" s="1" t="s">
        <v>49</v>
      </c>
      <c r="N140" s="1" t="s">
        <v>781</v>
      </c>
      <c r="O140" s="1" t="s">
        <v>40</v>
      </c>
      <c r="P140" s="1" t="s">
        <v>28</v>
      </c>
      <c r="Q140" s="1" t="s">
        <v>45</v>
      </c>
      <c r="R140" s="1" t="s">
        <v>40</v>
      </c>
      <c r="S140" s="1" t="s">
        <v>45</v>
      </c>
      <c r="T140" s="1" t="s">
        <v>40</v>
      </c>
      <c r="U140" s="1">
        <v>3009816692</v>
      </c>
      <c r="V140" s="1">
        <v>2016</v>
      </c>
      <c r="W140" s="1">
        <v>1997</v>
      </c>
      <c r="X140" s="1" t="s">
        <v>792</v>
      </c>
      <c r="Y140" s="1" t="s">
        <v>45</v>
      </c>
      <c r="Z140" s="1">
        <v>3</v>
      </c>
      <c r="AA140" s="1" t="s">
        <v>45</v>
      </c>
      <c r="AB140" s="1" t="s">
        <v>26</v>
      </c>
      <c r="AC140" s="1" t="s">
        <v>26</v>
      </c>
      <c r="AD140" s="1" t="s">
        <v>26</v>
      </c>
      <c r="AE140" s="25" t="s">
        <v>451</v>
      </c>
    </row>
    <row r="141" spans="1:31" ht="21" hidden="1" customHeight="1" x14ac:dyDescent="0.2">
      <c r="A141" s="1" t="s">
        <v>760</v>
      </c>
      <c r="B141" s="1" t="s">
        <v>453</v>
      </c>
      <c r="C141" s="1" t="s">
        <v>355</v>
      </c>
      <c r="D141" s="1" t="s">
        <v>566</v>
      </c>
      <c r="E141" s="1" t="s">
        <v>24</v>
      </c>
      <c r="F141" s="1" t="s">
        <v>793</v>
      </c>
      <c r="G141" s="1" t="s">
        <v>794</v>
      </c>
      <c r="H141" s="1" t="s">
        <v>520</v>
      </c>
      <c r="I141" s="1" t="s">
        <v>795</v>
      </c>
      <c r="J141" s="1" t="s">
        <v>796</v>
      </c>
      <c r="K141" s="1" t="s">
        <v>797</v>
      </c>
      <c r="L141" s="1" t="s">
        <v>49</v>
      </c>
      <c r="M141" s="1" t="s">
        <v>49</v>
      </c>
      <c r="N141" s="1" t="s">
        <v>781</v>
      </c>
      <c r="O141" s="1" t="s">
        <v>40</v>
      </c>
      <c r="P141" s="1" t="s">
        <v>28</v>
      </c>
      <c r="Q141" s="1" t="s">
        <v>45</v>
      </c>
      <c r="R141" s="1" t="s">
        <v>40</v>
      </c>
      <c r="S141" s="1" t="s">
        <v>45</v>
      </c>
      <c r="T141" s="1" t="s">
        <v>40</v>
      </c>
      <c r="U141" s="1">
        <v>7248045100</v>
      </c>
      <c r="V141" s="1">
        <v>2020</v>
      </c>
      <c r="W141" s="1">
        <v>1988</v>
      </c>
      <c r="X141" s="1" t="s">
        <v>798</v>
      </c>
      <c r="Y141" s="1" t="s">
        <v>45</v>
      </c>
      <c r="Z141" s="1">
        <v>2</v>
      </c>
      <c r="AA141" s="1" t="s">
        <v>45</v>
      </c>
      <c r="AB141" s="1" t="s">
        <v>26</v>
      </c>
      <c r="AC141" s="1" t="s">
        <v>26</v>
      </c>
      <c r="AD141" s="1" t="s">
        <v>26</v>
      </c>
      <c r="AE141" s="25" t="s">
        <v>451</v>
      </c>
    </row>
    <row r="142" spans="1:31" ht="21" hidden="1" customHeight="1" x14ac:dyDescent="0.2">
      <c r="A142" s="1" t="s">
        <v>760</v>
      </c>
      <c r="B142" s="1" t="s">
        <v>453</v>
      </c>
      <c r="C142" s="1" t="s">
        <v>355</v>
      </c>
      <c r="D142" s="1" t="s">
        <v>566</v>
      </c>
      <c r="E142" s="1" t="s">
        <v>52</v>
      </c>
      <c r="F142" s="1" t="s">
        <v>799</v>
      </c>
      <c r="G142" s="1" t="s">
        <v>26</v>
      </c>
      <c r="H142" s="1" t="s">
        <v>45</v>
      </c>
      <c r="I142" s="1" t="s">
        <v>25</v>
      </c>
      <c r="J142" s="1" t="s">
        <v>26</v>
      </c>
      <c r="K142" s="1" t="s">
        <v>26</v>
      </c>
      <c r="L142" s="1" t="s">
        <v>26</v>
      </c>
      <c r="M142" s="1" t="s">
        <v>26</v>
      </c>
      <c r="N142" s="1" t="s">
        <v>26</v>
      </c>
      <c r="O142" s="1" t="s">
        <v>26</v>
      </c>
      <c r="P142" s="1" t="s">
        <v>26</v>
      </c>
      <c r="Q142" s="1" t="s">
        <v>45</v>
      </c>
      <c r="R142" s="1" t="s">
        <v>26</v>
      </c>
      <c r="S142" s="1" t="s">
        <v>45</v>
      </c>
      <c r="T142" s="1" t="s">
        <v>26</v>
      </c>
      <c r="U142" s="1">
        <v>0</v>
      </c>
      <c r="V142" s="1">
        <v>0</v>
      </c>
      <c r="W142" s="1">
        <v>0</v>
      </c>
      <c r="X142" s="1" t="s">
        <v>26</v>
      </c>
      <c r="Y142" s="1" t="s">
        <v>45</v>
      </c>
      <c r="Z142" s="1">
        <v>1</v>
      </c>
      <c r="AA142" s="1" t="s">
        <v>45</v>
      </c>
      <c r="AB142" s="1" t="s">
        <v>26</v>
      </c>
      <c r="AC142" s="1" t="s">
        <v>26</v>
      </c>
      <c r="AD142" s="1" t="s">
        <v>26</v>
      </c>
      <c r="AE142" s="25" t="s">
        <v>451</v>
      </c>
    </row>
    <row r="143" spans="1:31" ht="21" hidden="1" customHeight="1" x14ac:dyDescent="0.2">
      <c r="A143" s="1" t="s">
        <v>760</v>
      </c>
      <c r="B143" s="1" t="s">
        <v>453</v>
      </c>
      <c r="C143" s="1" t="s">
        <v>355</v>
      </c>
      <c r="D143" s="1" t="s">
        <v>566</v>
      </c>
      <c r="E143" s="1" t="s">
        <v>24</v>
      </c>
      <c r="F143" s="1" t="s">
        <v>800</v>
      </c>
      <c r="G143" s="1" t="s">
        <v>26</v>
      </c>
      <c r="H143" s="1" t="s">
        <v>45</v>
      </c>
      <c r="I143" s="1" t="s">
        <v>25</v>
      </c>
      <c r="J143" s="1" t="s">
        <v>26</v>
      </c>
      <c r="K143" s="1" t="s">
        <v>26</v>
      </c>
      <c r="L143" s="1" t="s">
        <v>26</v>
      </c>
      <c r="M143" s="1" t="s">
        <v>26</v>
      </c>
      <c r="N143" s="1" t="s">
        <v>26</v>
      </c>
      <c r="O143" s="1" t="s">
        <v>26</v>
      </c>
      <c r="P143" s="1" t="s">
        <v>26</v>
      </c>
      <c r="Q143" s="1" t="s">
        <v>45</v>
      </c>
      <c r="R143" s="1" t="s">
        <v>26</v>
      </c>
      <c r="S143" s="1" t="s">
        <v>45</v>
      </c>
      <c r="T143" s="1" t="s">
        <v>26</v>
      </c>
      <c r="U143" s="1">
        <v>0</v>
      </c>
      <c r="V143" s="1">
        <v>0</v>
      </c>
      <c r="W143" s="1">
        <v>0</v>
      </c>
      <c r="X143" s="1" t="s">
        <v>26</v>
      </c>
      <c r="Y143" s="1" t="s">
        <v>45</v>
      </c>
      <c r="Z143" s="1">
        <v>1</v>
      </c>
      <c r="AA143" s="1" t="s">
        <v>45</v>
      </c>
      <c r="AB143" s="1" t="s">
        <v>26</v>
      </c>
      <c r="AC143" s="1" t="s">
        <v>26</v>
      </c>
      <c r="AD143" s="1" t="s">
        <v>26</v>
      </c>
      <c r="AE143" s="25" t="s">
        <v>451</v>
      </c>
    </row>
    <row r="144" spans="1:31" ht="21" hidden="1" customHeight="1" x14ac:dyDescent="0.2">
      <c r="A144" s="1" t="s">
        <v>760</v>
      </c>
      <c r="B144" s="1" t="s">
        <v>453</v>
      </c>
      <c r="C144" s="1" t="s">
        <v>355</v>
      </c>
      <c r="D144" s="1" t="s">
        <v>566</v>
      </c>
      <c r="E144" s="1" t="s">
        <v>24</v>
      </c>
      <c r="F144" s="1" t="s">
        <v>801</v>
      </c>
      <c r="G144" s="1" t="s">
        <v>26</v>
      </c>
      <c r="H144" s="1" t="s">
        <v>45</v>
      </c>
      <c r="I144" s="1" t="s">
        <v>25</v>
      </c>
      <c r="J144" s="1" t="s">
        <v>26</v>
      </c>
      <c r="K144" s="1" t="s">
        <v>26</v>
      </c>
      <c r="L144" s="1" t="s">
        <v>26</v>
      </c>
      <c r="M144" s="1" t="s">
        <v>26</v>
      </c>
      <c r="N144" s="1" t="s">
        <v>26</v>
      </c>
      <c r="O144" s="1" t="s">
        <v>26</v>
      </c>
      <c r="P144" s="1" t="s">
        <v>26</v>
      </c>
      <c r="Q144" s="1" t="s">
        <v>45</v>
      </c>
      <c r="R144" s="1" t="s">
        <v>26</v>
      </c>
      <c r="S144" s="1" t="s">
        <v>45</v>
      </c>
      <c r="T144" s="1" t="s">
        <v>26</v>
      </c>
      <c r="U144" s="1">
        <v>0</v>
      </c>
      <c r="V144" s="1">
        <v>0</v>
      </c>
      <c r="W144" s="1">
        <v>0</v>
      </c>
      <c r="X144" s="1" t="s">
        <v>26</v>
      </c>
      <c r="Y144" s="1" t="s">
        <v>45</v>
      </c>
      <c r="Z144" s="1">
        <v>1</v>
      </c>
      <c r="AA144" s="1" t="s">
        <v>45</v>
      </c>
      <c r="AB144" s="1" t="s">
        <v>26</v>
      </c>
      <c r="AC144" s="1" t="s">
        <v>26</v>
      </c>
      <c r="AD144" s="1" t="s">
        <v>26</v>
      </c>
      <c r="AE144" s="25" t="s">
        <v>451</v>
      </c>
    </row>
    <row r="145" spans="1:31" ht="21" hidden="1" customHeight="1" x14ac:dyDescent="0.2">
      <c r="A145" s="1" t="s">
        <v>760</v>
      </c>
      <c r="B145" s="1" t="s">
        <v>453</v>
      </c>
      <c r="C145" s="1" t="s">
        <v>355</v>
      </c>
      <c r="D145" s="1" t="s">
        <v>566</v>
      </c>
      <c r="E145" s="1" t="s">
        <v>24</v>
      </c>
      <c r="F145" s="1" t="s">
        <v>802</v>
      </c>
      <c r="G145" s="1" t="s">
        <v>26</v>
      </c>
      <c r="H145" s="1" t="s">
        <v>45</v>
      </c>
      <c r="I145" s="1" t="s">
        <v>25</v>
      </c>
      <c r="J145" s="1" t="s">
        <v>26</v>
      </c>
      <c r="K145" s="1" t="s">
        <v>26</v>
      </c>
      <c r="L145" s="1" t="s">
        <v>26</v>
      </c>
      <c r="M145" s="1" t="s">
        <v>26</v>
      </c>
      <c r="N145" s="1" t="s">
        <v>26</v>
      </c>
      <c r="O145" s="1" t="s">
        <v>26</v>
      </c>
      <c r="P145" s="1" t="s">
        <v>26</v>
      </c>
      <c r="Q145" s="1" t="s">
        <v>45</v>
      </c>
      <c r="R145" s="1" t="s">
        <v>26</v>
      </c>
      <c r="S145" s="1" t="s">
        <v>45</v>
      </c>
      <c r="T145" s="1" t="s">
        <v>26</v>
      </c>
      <c r="U145" s="1">
        <v>0</v>
      </c>
      <c r="V145" s="1">
        <v>0</v>
      </c>
      <c r="W145" s="1">
        <v>0</v>
      </c>
      <c r="X145" s="1" t="s">
        <v>26</v>
      </c>
      <c r="Y145" s="1" t="s">
        <v>45</v>
      </c>
      <c r="Z145" s="1">
        <v>1</v>
      </c>
      <c r="AA145" s="1" t="s">
        <v>45</v>
      </c>
      <c r="AB145" s="1" t="s">
        <v>26</v>
      </c>
      <c r="AC145" s="1" t="s">
        <v>26</v>
      </c>
      <c r="AD145" s="1" t="s">
        <v>26</v>
      </c>
      <c r="AE145" s="25" t="s">
        <v>451</v>
      </c>
    </row>
    <row r="146" spans="1:31" ht="21" hidden="1" customHeight="1" x14ac:dyDescent="0.2">
      <c r="A146" s="1" t="s">
        <v>760</v>
      </c>
      <c r="B146" s="1" t="s">
        <v>453</v>
      </c>
      <c r="C146" s="1" t="s">
        <v>355</v>
      </c>
      <c r="D146" s="1" t="s">
        <v>566</v>
      </c>
      <c r="E146" s="1" t="s">
        <v>24</v>
      </c>
      <c r="F146" s="1" t="s">
        <v>803</v>
      </c>
      <c r="G146" s="1" t="s">
        <v>804</v>
      </c>
      <c r="H146" s="1" t="s">
        <v>135</v>
      </c>
      <c r="I146" s="1" t="s">
        <v>136</v>
      </c>
      <c r="J146" s="1" t="s">
        <v>805</v>
      </c>
      <c r="K146" s="1" t="s">
        <v>806</v>
      </c>
      <c r="L146" s="1" t="s">
        <v>49</v>
      </c>
      <c r="M146" s="1" t="s">
        <v>49</v>
      </c>
      <c r="N146" s="1" t="s">
        <v>781</v>
      </c>
      <c r="O146" s="1" t="s">
        <v>40</v>
      </c>
      <c r="P146" s="1" t="s">
        <v>28</v>
      </c>
      <c r="Q146" s="1" t="s">
        <v>45</v>
      </c>
      <c r="R146" s="1" t="s">
        <v>40</v>
      </c>
      <c r="S146" s="1" t="s">
        <v>45</v>
      </c>
      <c r="T146" s="1" t="s">
        <v>40</v>
      </c>
      <c r="U146" s="1">
        <v>4739439694</v>
      </c>
      <c r="V146" s="1">
        <v>2016</v>
      </c>
      <c r="W146" s="1">
        <v>2002</v>
      </c>
      <c r="X146" s="1" t="s">
        <v>807</v>
      </c>
      <c r="Y146" s="1" t="s">
        <v>45</v>
      </c>
      <c r="Z146" s="1">
        <v>1</v>
      </c>
      <c r="AA146" s="1" t="s">
        <v>45</v>
      </c>
      <c r="AB146" s="1" t="s">
        <v>26</v>
      </c>
      <c r="AC146" s="1" t="s">
        <v>26</v>
      </c>
      <c r="AD146" s="1" t="s">
        <v>26</v>
      </c>
      <c r="AE146" s="25" t="s">
        <v>451</v>
      </c>
    </row>
    <row r="147" spans="1:31" ht="21" hidden="1" customHeight="1" x14ac:dyDescent="0.2">
      <c r="A147" s="1" t="s">
        <v>760</v>
      </c>
      <c r="B147" s="1" t="s">
        <v>453</v>
      </c>
      <c r="C147" s="1" t="s">
        <v>355</v>
      </c>
      <c r="D147" s="1" t="s">
        <v>566</v>
      </c>
      <c r="E147" s="1" t="s">
        <v>52</v>
      </c>
      <c r="F147" s="1" t="s">
        <v>808</v>
      </c>
      <c r="G147" s="1" t="s">
        <v>26</v>
      </c>
      <c r="H147" s="1" t="s">
        <v>45</v>
      </c>
      <c r="I147" s="1" t="s">
        <v>25</v>
      </c>
      <c r="J147" s="1" t="s">
        <v>26</v>
      </c>
      <c r="K147" s="1" t="s">
        <v>26</v>
      </c>
      <c r="L147" s="1" t="s">
        <v>26</v>
      </c>
      <c r="M147" s="1" t="s">
        <v>26</v>
      </c>
      <c r="N147" s="1" t="s">
        <v>26</v>
      </c>
      <c r="O147" s="1" t="s">
        <v>26</v>
      </c>
      <c r="P147" s="1" t="s">
        <v>26</v>
      </c>
      <c r="Q147" s="1" t="s">
        <v>45</v>
      </c>
      <c r="R147" s="1" t="s">
        <v>26</v>
      </c>
      <c r="S147" s="1" t="s">
        <v>45</v>
      </c>
      <c r="T147" s="1" t="s">
        <v>26</v>
      </c>
      <c r="U147" s="1">
        <v>0</v>
      </c>
      <c r="V147" s="1">
        <v>0</v>
      </c>
      <c r="W147" s="1">
        <v>0</v>
      </c>
      <c r="X147" s="1" t="s">
        <v>26</v>
      </c>
      <c r="Y147" s="1" t="s">
        <v>45</v>
      </c>
      <c r="Z147" s="1">
        <v>1</v>
      </c>
      <c r="AA147" s="1" t="s">
        <v>45</v>
      </c>
      <c r="AB147" s="1" t="s">
        <v>26</v>
      </c>
      <c r="AC147" s="1" t="s">
        <v>26</v>
      </c>
      <c r="AD147" s="1" t="s">
        <v>26</v>
      </c>
      <c r="AE147" s="25" t="s">
        <v>451</v>
      </c>
    </row>
    <row r="148" spans="1:31" ht="21" hidden="1" customHeight="1" x14ac:dyDescent="0.2">
      <c r="A148" s="1" t="s">
        <v>760</v>
      </c>
      <c r="B148" s="1" t="s">
        <v>453</v>
      </c>
      <c r="C148" s="1" t="s">
        <v>355</v>
      </c>
      <c r="D148" s="1" t="s">
        <v>566</v>
      </c>
      <c r="E148" s="1" t="s">
        <v>52</v>
      </c>
      <c r="F148" s="1" t="s">
        <v>809</v>
      </c>
      <c r="G148" s="1" t="s">
        <v>26</v>
      </c>
      <c r="H148" s="1" t="s">
        <v>45</v>
      </c>
      <c r="I148" s="1" t="s">
        <v>25</v>
      </c>
      <c r="J148" s="1" t="s">
        <v>26</v>
      </c>
      <c r="K148" s="1" t="s">
        <v>26</v>
      </c>
      <c r="L148" s="1" t="s">
        <v>26</v>
      </c>
      <c r="M148" s="1" t="s">
        <v>26</v>
      </c>
      <c r="N148" s="1" t="s">
        <v>26</v>
      </c>
      <c r="O148" s="1" t="s">
        <v>26</v>
      </c>
      <c r="P148" s="1" t="s">
        <v>26</v>
      </c>
      <c r="Q148" s="1" t="s">
        <v>45</v>
      </c>
      <c r="R148" s="1" t="s">
        <v>26</v>
      </c>
      <c r="S148" s="1" t="s">
        <v>45</v>
      </c>
      <c r="T148" s="1" t="s">
        <v>26</v>
      </c>
      <c r="U148" s="1">
        <v>0</v>
      </c>
      <c r="V148" s="1">
        <v>0</v>
      </c>
      <c r="W148" s="1">
        <v>0</v>
      </c>
      <c r="X148" s="1" t="s">
        <v>26</v>
      </c>
      <c r="Y148" s="1" t="s">
        <v>45</v>
      </c>
      <c r="Z148" s="1">
        <v>1</v>
      </c>
      <c r="AA148" s="1" t="s">
        <v>45</v>
      </c>
      <c r="AB148" s="1" t="s">
        <v>26</v>
      </c>
      <c r="AC148" s="1" t="s">
        <v>26</v>
      </c>
      <c r="AD148" s="1" t="s">
        <v>26</v>
      </c>
      <c r="AE148" s="25" t="s">
        <v>451</v>
      </c>
    </row>
    <row r="149" spans="1:31" ht="21" hidden="1" customHeight="1" x14ac:dyDescent="0.2">
      <c r="A149" s="1" t="s">
        <v>760</v>
      </c>
      <c r="B149" s="1" t="s">
        <v>453</v>
      </c>
      <c r="C149" s="1" t="s">
        <v>355</v>
      </c>
      <c r="D149" s="1" t="s">
        <v>566</v>
      </c>
      <c r="E149" s="1" t="s">
        <v>52</v>
      </c>
      <c r="F149" s="1" t="s">
        <v>810</v>
      </c>
      <c r="G149" s="1" t="s">
        <v>26</v>
      </c>
      <c r="H149" s="1" t="s">
        <v>45</v>
      </c>
      <c r="I149" s="1" t="s">
        <v>25</v>
      </c>
      <c r="J149" s="1" t="s">
        <v>26</v>
      </c>
      <c r="K149" s="1" t="s">
        <v>26</v>
      </c>
      <c r="L149" s="1" t="s">
        <v>26</v>
      </c>
      <c r="M149" s="1" t="s">
        <v>26</v>
      </c>
      <c r="N149" s="1" t="s">
        <v>26</v>
      </c>
      <c r="O149" s="1" t="s">
        <v>26</v>
      </c>
      <c r="P149" s="1" t="s">
        <v>26</v>
      </c>
      <c r="Q149" s="1" t="s">
        <v>45</v>
      </c>
      <c r="R149" s="1" t="s">
        <v>26</v>
      </c>
      <c r="S149" s="1" t="s">
        <v>45</v>
      </c>
      <c r="T149" s="1" t="s">
        <v>26</v>
      </c>
      <c r="U149" s="1">
        <v>0</v>
      </c>
      <c r="V149" s="1">
        <v>0</v>
      </c>
      <c r="W149" s="1">
        <v>0</v>
      </c>
      <c r="X149" s="1" t="s">
        <v>26</v>
      </c>
      <c r="Y149" s="1" t="s">
        <v>45</v>
      </c>
      <c r="Z149" s="1">
        <v>1</v>
      </c>
      <c r="AA149" s="1" t="s">
        <v>45</v>
      </c>
      <c r="AB149" s="1" t="s">
        <v>26</v>
      </c>
      <c r="AC149" s="1" t="s">
        <v>26</v>
      </c>
      <c r="AD149" s="1" t="s">
        <v>26</v>
      </c>
      <c r="AE149" s="25" t="s">
        <v>451</v>
      </c>
    </row>
    <row r="150" spans="1:31" ht="21" hidden="1" customHeight="1" x14ac:dyDescent="0.2">
      <c r="A150" s="1" t="s">
        <v>760</v>
      </c>
      <c r="B150" s="1" t="s">
        <v>453</v>
      </c>
      <c r="C150" s="1" t="s">
        <v>355</v>
      </c>
      <c r="D150" s="1" t="s">
        <v>566</v>
      </c>
      <c r="E150" s="1" t="s">
        <v>52</v>
      </c>
      <c r="F150" s="1" t="s">
        <v>811</v>
      </c>
      <c r="G150" s="1" t="s">
        <v>26</v>
      </c>
      <c r="H150" s="1" t="s">
        <v>45</v>
      </c>
      <c r="I150" s="1" t="s">
        <v>25</v>
      </c>
      <c r="J150" s="1" t="s">
        <v>26</v>
      </c>
      <c r="K150" s="1" t="s">
        <v>26</v>
      </c>
      <c r="L150" s="1" t="s">
        <v>26</v>
      </c>
      <c r="M150" s="1" t="s">
        <v>26</v>
      </c>
      <c r="N150" s="1" t="s">
        <v>26</v>
      </c>
      <c r="O150" s="1" t="s">
        <v>26</v>
      </c>
      <c r="P150" s="1" t="s">
        <v>26</v>
      </c>
      <c r="Q150" s="1" t="s">
        <v>45</v>
      </c>
      <c r="R150" s="1" t="s">
        <v>26</v>
      </c>
      <c r="S150" s="1" t="s">
        <v>45</v>
      </c>
      <c r="T150" s="1" t="s">
        <v>26</v>
      </c>
      <c r="U150" s="1">
        <v>0</v>
      </c>
      <c r="V150" s="1">
        <v>0</v>
      </c>
      <c r="W150" s="1">
        <v>0</v>
      </c>
      <c r="X150" s="1" t="s">
        <v>26</v>
      </c>
      <c r="Y150" s="1" t="s">
        <v>45</v>
      </c>
      <c r="Z150" s="1">
        <v>1</v>
      </c>
      <c r="AA150" s="1" t="s">
        <v>45</v>
      </c>
      <c r="AB150" s="1" t="s">
        <v>26</v>
      </c>
      <c r="AC150" s="1" t="s">
        <v>26</v>
      </c>
      <c r="AD150" s="1" t="s">
        <v>26</v>
      </c>
      <c r="AE150" s="25" t="s">
        <v>451</v>
      </c>
    </row>
    <row r="151" spans="1:31" ht="21" hidden="1" customHeight="1" x14ac:dyDescent="0.2">
      <c r="A151" s="1" t="s">
        <v>760</v>
      </c>
      <c r="B151" s="1" t="s">
        <v>453</v>
      </c>
      <c r="C151" s="1" t="s">
        <v>355</v>
      </c>
      <c r="D151" s="1" t="s">
        <v>566</v>
      </c>
      <c r="E151" s="1" t="s">
        <v>52</v>
      </c>
      <c r="F151" s="1" t="s">
        <v>812</v>
      </c>
      <c r="G151" s="1" t="s">
        <v>26</v>
      </c>
      <c r="H151" s="1" t="s">
        <v>45</v>
      </c>
      <c r="I151" s="1" t="s">
        <v>25</v>
      </c>
      <c r="J151" s="1" t="s">
        <v>26</v>
      </c>
      <c r="K151" s="1" t="s">
        <v>26</v>
      </c>
      <c r="L151" s="1" t="s">
        <v>26</v>
      </c>
      <c r="M151" s="1" t="s">
        <v>26</v>
      </c>
      <c r="N151" s="1" t="s">
        <v>26</v>
      </c>
      <c r="O151" s="1" t="s">
        <v>26</v>
      </c>
      <c r="P151" s="1" t="s">
        <v>26</v>
      </c>
      <c r="Q151" s="1" t="s">
        <v>45</v>
      </c>
      <c r="R151" s="1" t="s">
        <v>26</v>
      </c>
      <c r="S151" s="1" t="s">
        <v>45</v>
      </c>
      <c r="T151" s="1" t="s">
        <v>26</v>
      </c>
      <c r="U151" s="1">
        <v>0</v>
      </c>
      <c r="V151" s="1">
        <v>0</v>
      </c>
      <c r="W151" s="1">
        <v>0</v>
      </c>
      <c r="X151" s="1" t="s">
        <v>26</v>
      </c>
      <c r="Y151" s="1" t="s">
        <v>45</v>
      </c>
      <c r="Z151" s="1">
        <v>1</v>
      </c>
      <c r="AA151" s="1" t="s">
        <v>45</v>
      </c>
      <c r="AB151" s="1" t="s">
        <v>26</v>
      </c>
      <c r="AC151" s="1" t="s">
        <v>26</v>
      </c>
      <c r="AD151" s="1" t="s">
        <v>26</v>
      </c>
      <c r="AE151" s="25" t="s">
        <v>451</v>
      </c>
    </row>
    <row r="152" spans="1:31" ht="21" hidden="1" customHeight="1" x14ac:dyDescent="0.2">
      <c r="A152" s="1" t="s">
        <v>760</v>
      </c>
      <c r="B152" s="1" t="s">
        <v>453</v>
      </c>
      <c r="C152" s="1" t="s">
        <v>355</v>
      </c>
      <c r="D152" s="1" t="s">
        <v>566</v>
      </c>
      <c r="E152" s="1" t="s">
        <v>52</v>
      </c>
      <c r="F152" s="1" t="s">
        <v>813</v>
      </c>
      <c r="G152" s="1" t="s">
        <v>26</v>
      </c>
      <c r="H152" s="1" t="s">
        <v>45</v>
      </c>
      <c r="I152" s="1" t="s">
        <v>25</v>
      </c>
      <c r="J152" s="1" t="s">
        <v>26</v>
      </c>
      <c r="K152" s="1" t="s">
        <v>26</v>
      </c>
      <c r="L152" s="1" t="s">
        <v>26</v>
      </c>
      <c r="M152" s="1" t="s">
        <v>26</v>
      </c>
      <c r="N152" s="1" t="s">
        <v>26</v>
      </c>
      <c r="O152" s="1" t="s">
        <v>26</v>
      </c>
      <c r="P152" s="1" t="s">
        <v>26</v>
      </c>
      <c r="Q152" s="1" t="s">
        <v>45</v>
      </c>
      <c r="R152" s="1" t="s">
        <v>26</v>
      </c>
      <c r="S152" s="1" t="s">
        <v>45</v>
      </c>
      <c r="T152" s="1" t="s">
        <v>26</v>
      </c>
      <c r="U152" s="1">
        <v>0</v>
      </c>
      <c r="V152" s="1">
        <v>0</v>
      </c>
      <c r="W152" s="1">
        <v>0</v>
      </c>
      <c r="X152" s="1" t="s">
        <v>26</v>
      </c>
      <c r="Y152" s="1" t="s">
        <v>45</v>
      </c>
      <c r="Z152" s="1">
        <v>1</v>
      </c>
      <c r="AA152" s="1" t="s">
        <v>45</v>
      </c>
      <c r="AB152" s="1" t="s">
        <v>26</v>
      </c>
      <c r="AC152" s="1" t="s">
        <v>26</v>
      </c>
      <c r="AD152" s="1" t="s">
        <v>26</v>
      </c>
      <c r="AE152" s="25" t="s">
        <v>451</v>
      </c>
    </row>
    <row r="153" spans="1:31" ht="21" hidden="1" customHeight="1" x14ac:dyDescent="0.2">
      <c r="A153" s="1" t="s">
        <v>760</v>
      </c>
      <c r="B153" s="1" t="s">
        <v>453</v>
      </c>
      <c r="C153" s="1" t="s">
        <v>355</v>
      </c>
      <c r="D153" s="1" t="s">
        <v>566</v>
      </c>
      <c r="E153" s="1" t="s">
        <v>52</v>
      </c>
      <c r="F153" s="1" t="s">
        <v>814</v>
      </c>
      <c r="G153" s="1" t="s">
        <v>26</v>
      </c>
      <c r="H153" s="1" t="s">
        <v>45</v>
      </c>
      <c r="I153" s="1" t="s">
        <v>25</v>
      </c>
      <c r="J153" s="1" t="s">
        <v>26</v>
      </c>
      <c r="K153" s="1" t="s">
        <v>26</v>
      </c>
      <c r="L153" s="1" t="s">
        <v>26</v>
      </c>
      <c r="M153" s="1" t="s">
        <v>26</v>
      </c>
      <c r="N153" s="1" t="s">
        <v>26</v>
      </c>
      <c r="O153" s="1" t="s">
        <v>26</v>
      </c>
      <c r="P153" s="1" t="s">
        <v>26</v>
      </c>
      <c r="Q153" s="1" t="s">
        <v>45</v>
      </c>
      <c r="R153" s="1" t="s">
        <v>26</v>
      </c>
      <c r="S153" s="1" t="s">
        <v>45</v>
      </c>
      <c r="T153" s="1" t="s">
        <v>26</v>
      </c>
      <c r="U153" s="1">
        <v>0</v>
      </c>
      <c r="V153" s="1">
        <v>0</v>
      </c>
      <c r="W153" s="1">
        <v>0</v>
      </c>
      <c r="X153" s="1" t="s">
        <v>26</v>
      </c>
      <c r="Y153" s="1" t="s">
        <v>45</v>
      </c>
      <c r="Z153" s="1">
        <v>1</v>
      </c>
      <c r="AA153" s="1" t="s">
        <v>45</v>
      </c>
      <c r="AB153" s="1" t="s">
        <v>26</v>
      </c>
      <c r="AC153" s="1" t="s">
        <v>26</v>
      </c>
      <c r="AD153" s="1" t="s">
        <v>26</v>
      </c>
      <c r="AE153" s="25" t="s">
        <v>451</v>
      </c>
    </row>
    <row r="154" spans="1:31" ht="21" hidden="1" customHeight="1" x14ac:dyDescent="0.2">
      <c r="A154" s="1" t="s">
        <v>760</v>
      </c>
      <c r="B154" s="1" t="s">
        <v>453</v>
      </c>
      <c r="C154" s="1" t="s">
        <v>355</v>
      </c>
      <c r="D154" s="1" t="s">
        <v>566</v>
      </c>
      <c r="E154" s="1" t="s">
        <v>52</v>
      </c>
      <c r="F154" s="1" t="s">
        <v>815</v>
      </c>
      <c r="G154" s="1" t="s">
        <v>26</v>
      </c>
      <c r="H154" s="1" t="s">
        <v>45</v>
      </c>
      <c r="I154" s="1" t="s">
        <v>25</v>
      </c>
      <c r="J154" s="1" t="s">
        <v>26</v>
      </c>
      <c r="K154" s="1" t="s">
        <v>26</v>
      </c>
      <c r="L154" s="1" t="s">
        <v>26</v>
      </c>
      <c r="M154" s="1" t="s">
        <v>26</v>
      </c>
      <c r="N154" s="1" t="s">
        <v>26</v>
      </c>
      <c r="O154" s="1" t="s">
        <v>26</v>
      </c>
      <c r="P154" s="1" t="s">
        <v>26</v>
      </c>
      <c r="Q154" s="1" t="s">
        <v>45</v>
      </c>
      <c r="R154" s="1" t="s">
        <v>26</v>
      </c>
      <c r="S154" s="1" t="s">
        <v>45</v>
      </c>
      <c r="T154" s="1" t="s">
        <v>26</v>
      </c>
      <c r="U154" s="1">
        <v>0</v>
      </c>
      <c r="V154" s="1">
        <v>0</v>
      </c>
      <c r="W154" s="1">
        <v>0</v>
      </c>
      <c r="X154" s="1" t="s">
        <v>26</v>
      </c>
      <c r="Y154" s="1" t="s">
        <v>45</v>
      </c>
      <c r="Z154" s="1">
        <v>1</v>
      </c>
      <c r="AA154" s="1" t="s">
        <v>45</v>
      </c>
      <c r="AB154" s="1" t="s">
        <v>26</v>
      </c>
      <c r="AC154" s="1" t="s">
        <v>26</v>
      </c>
      <c r="AD154" s="1" t="s">
        <v>26</v>
      </c>
      <c r="AE154" s="25" t="s">
        <v>451</v>
      </c>
    </row>
    <row r="155" spans="1:31" ht="21" hidden="1" customHeight="1" x14ac:dyDescent="0.2">
      <c r="A155" s="1" t="s">
        <v>760</v>
      </c>
      <c r="B155" s="1" t="s">
        <v>453</v>
      </c>
      <c r="C155" s="1" t="s">
        <v>355</v>
      </c>
      <c r="D155" s="1" t="s">
        <v>566</v>
      </c>
      <c r="E155" s="1" t="s">
        <v>52</v>
      </c>
      <c r="F155" s="1" t="s">
        <v>816</v>
      </c>
      <c r="G155" s="1" t="s">
        <v>26</v>
      </c>
      <c r="H155" s="1" t="s">
        <v>45</v>
      </c>
      <c r="I155" s="1" t="s">
        <v>25</v>
      </c>
      <c r="J155" s="1" t="s">
        <v>26</v>
      </c>
      <c r="K155" s="1" t="s">
        <v>26</v>
      </c>
      <c r="L155" s="1" t="s">
        <v>26</v>
      </c>
      <c r="M155" s="1" t="s">
        <v>26</v>
      </c>
      <c r="N155" s="1" t="s">
        <v>26</v>
      </c>
      <c r="O155" s="1" t="s">
        <v>26</v>
      </c>
      <c r="P155" s="1" t="s">
        <v>26</v>
      </c>
      <c r="Q155" s="1" t="s">
        <v>45</v>
      </c>
      <c r="R155" s="1" t="s">
        <v>26</v>
      </c>
      <c r="S155" s="1" t="s">
        <v>45</v>
      </c>
      <c r="T155" s="1" t="s">
        <v>26</v>
      </c>
      <c r="U155" s="1">
        <v>0</v>
      </c>
      <c r="V155" s="1">
        <v>0</v>
      </c>
      <c r="W155" s="1">
        <v>0</v>
      </c>
      <c r="X155" s="1" t="s">
        <v>26</v>
      </c>
      <c r="Y155" s="1" t="s">
        <v>45</v>
      </c>
      <c r="Z155" s="1">
        <v>1</v>
      </c>
      <c r="AA155" s="1" t="s">
        <v>45</v>
      </c>
      <c r="AB155" s="1" t="s">
        <v>26</v>
      </c>
      <c r="AC155" s="1" t="s">
        <v>26</v>
      </c>
      <c r="AD155" s="1" t="s">
        <v>26</v>
      </c>
      <c r="AE155" s="25" t="s">
        <v>451</v>
      </c>
    </row>
    <row r="156" spans="1:31" ht="21" hidden="1" customHeight="1" x14ac:dyDescent="0.2">
      <c r="A156" s="1" t="s">
        <v>760</v>
      </c>
      <c r="B156" s="1" t="s">
        <v>453</v>
      </c>
      <c r="C156" s="1" t="s">
        <v>355</v>
      </c>
      <c r="D156" s="1" t="s">
        <v>566</v>
      </c>
      <c r="E156" s="1" t="s">
        <v>52</v>
      </c>
      <c r="F156" s="1" t="s">
        <v>817</v>
      </c>
      <c r="G156" s="1" t="s">
        <v>26</v>
      </c>
      <c r="H156" s="1" t="s">
        <v>45</v>
      </c>
      <c r="I156" s="1" t="s">
        <v>25</v>
      </c>
      <c r="J156" s="1" t="s">
        <v>26</v>
      </c>
      <c r="K156" s="1" t="s">
        <v>26</v>
      </c>
      <c r="L156" s="1" t="s">
        <v>26</v>
      </c>
      <c r="M156" s="1" t="s">
        <v>26</v>
      </c>
      <c r="N156" s="1" t="s">
        <v>26</v>
      </c>
      <c r="O156" s="1" t="s">
        <v>26</v>
      </c>
      <c r="P156" s="1" t="s">
        <v>26</v>
      </c>
      <c r="Q156" s="1" t="s">
        <v>45</v>
      </c>
      <c r="R156" s="1" t="s">
        <v>26</v>
      </c>
      <c r="S156" s="1" t="s">
        <v>45</v>
      </c>
      <c r="T156" s="1" t="s">
        <v>26</v>
      </c>
      <c r="U156" s="1">
        <v>0</v>
      </c>
      <c r="V156" s="1">
        <v>0</v>
      </c>
      <c r="W156" s="1">
        <v>0</v>
      </c>
      <c r="X156" s="1" t="s">
        <v>26</v>
      </c>
      <c r="Y156" s="1" t="s">
        <v>45</v>
      </c>
      <c r="Z156" s="1">
        <v>1</v>
      </c>
      <c r="AA156" s="1" t="s">
        <v>45</v>
      </c>
      <c r="AB156" s="1" t="s">
        <v>26</v>
      </c>
      <c r="AC156" s="1" t="s">
        <v>26</v>
      </c>
      <c r="AD156" s="1" t="s">
        <v>26</v>
      </c>
      <c r="AE156" s="25" t="s">
        <v>451</v>
      </c>
    </row>
    <row r="157" spans="1:31" ht="21" hidden="1" customHeight="1" x14ac:dyDescent="0.2">
      <c r="A157" s="1" t="s">
        <v>760</v>
      </c>
      <c r="B157" s="1" t="s">
        <v>453</v>
      </c>
      <c r="C157" s="1" t="s">
        <v>355</v>
      </c>
      <c r="D157" s="1" t="s">
        <v>566</v>
      </c>
      <c r="E157" s="1" t="s">
        <v>52</v>
      </c>
      <c r="F157" s="1" t="s">
        <v>818</v>
      </c>
      <c r="G157" s="1" t="s">
        <v>26</v>
      </c>
      <c r="H157" s="1" t="s">
        <v>45</v>
      </c>
      <c r="I157" s="1" t="s">
        <v>25</v>
      </c>
      <c r="J157" s="1" t="s">
        <v>26</v>
      </c>
      <c r="K157" s="1" t="s">
        <v>26</v>
      </c>
      <c r="L157" s="1" t="s">
        <v>26</v>
      </c>
      <c r="M157" s="1" t="s">
        <v>26</v>
      </c>
      <c r="N157" s="1" t="s">
        <v>26</v>
      </c>
      <c r="O157" s="1" t="s">
        <v>26</v>
      </c>
      <c r="P157" s="1" t="s">
        <v>26</v>
      </c>
      <c r="Q157" s="1" t="s">
        <v>45</v>
      </c>
      <c r="R157" s="1" t="s">
        <v>26</v>
      </c>
      <c r="S157" s="1" t="s">
        <v>45</v>
      </c>
      <c r="T157" s="1" t="s">
        <v>26</v>
      </c>
      <c r="U157" s="1">
        <v>0</v>
      </c>
      <c r="V157" s="1">
        <v>0</v>
      </c>
      <c r="W157" s="1">
        <v>0</v>
      </c>
      <c r="X157" s="1" t="s">
        <v>26</v>
      </c>
      <c r="Y157" s="1" t="s">
        <v>45</v>
      </c>
      <c r="Z157" s="1">
        <v>1</v>
      </c>
      <c r="AA157" s="1" t="s">
        <v>45</v>
      </c>
      <c r="AB157" s="1" t="s">
        <v>26</v>
      </c>
      <c r="AC157" s="1" t="s">
        <v>26</v>
      </c>
      <c r="AD157" s="1" t="s">
        <v>26</v>
      </c>
      <c r="AE157" s="25" t="s">
        <v>451</v>
      </c>
    </row>
    <row r="158" spans="1:31" ht="21" hidden="1" customHeight="1" x14ac:dyDescent="0.2">
      <c r="A158" s="1" t="s">
        <v>760</v>
      </c>
      <c r="B158" s="1" t="s">
        <v>453</v>
      </c>
      <c r="C158" s="1" t="s">
        <v>355</v>
      </c>
      <c r="D158" s="1" t="s">
        <v>566</v>
      </c>
      <c r="E158" s="1" t="s">
        <v>52</v>
      </c>
      <c r="F158" s="1" t="s">
        <v>819</v>
      </c>
      <c r="G158" s="1" t="s">
        <v>26</v>
      </c>
      <c r="H158" s="1" t="s">
        <v>45</v>
      </c>
      <c r="I158" s="1" t="s">
        <v>25</v>
      </c>
      <c r="J158" s="1" t="s">
        <v>26</v>
      </c>
      <c r="K158" s="1" t="s">
        <v>26</v>
      </c>
      <c r="L158" s="1" t="s">
        <v>26</v>
      </c>
      <c r="M158" s="1" t="s">
        <v>26</v>
      </c>
      <c r="N158" s="1" t="s">
        <v>26</v>
      </c>
      <c r="O158" s="1" t="s">
        <v>26</v>
      </c>
      <c r="P158" s="1" t="s">
        <v>26</v>
      </c>
      <c r="Q158" s="1" t="s">
        <v>45</v>
      </c>
      <c r="R158" s="1" t="s">
        <v>26</v>
      </c>
      <c r="S158" s="1" t="s">
        <v>45</v>
      </c>
      <c r="T158" s="1" t="s">
        <v>26</v>
      </c>
      <c r="U158" s="1">
        <v>0</v>
      </c>
      <c r="V158" s="1">
        <v>0</v>
      </c>
      <c r="W158" s="1">
        <v>0</v>
      </c>
      <c r="X158" s="1" t="s">
        <v>26</v>
      </c>
      <c r="Y158" s="1" t="s">
        <v>45</v>
      </c>
      <c r="Z158" s="1">
        <v>1</v>
      </c>
      <c r="AA158" s="1" t="s">
        <v>45</v>
      </c>
      <c r="AB158" s="1" t="s">
        <v>26</v>
      </c>
      <c r="AC158" s="1" t="s">
        <v>26</v>
      </c>
      <c r="AD158" s="1" t="s">
        <v>26</v>
      </c>
      <c r="AE158" s="25" t="s">
        <v>451</v>
      </c>
    </row>
    <row r="159" spans="1:31" ht="21" hidden="1" customHeight="1" x14ac:dyDescent="0.2">
      <c r="A159" s="1" t="s">
        <v>760</v>
      </c>
      <c r="B159" s="1" t="s">
        <v>453</v>
      </c>
      <c r="C159" s="1" t="s">
        <v>355</v>
      </c>
      <c r="D159" s="1" t="s">
        <v>566</v>
      </c>
      <c r="E159" s="1" t="s">
        <v>52</v>
      </c>
      <c r="F159" s="1" t="s">
        <v>811</v>
      </c>
      <c r="G159" s="1" t="s">
        <v>26</v>
      </c>
      <c r="H159" s="1" t="s">
        <v>45</v>
      </c>
      <c r="I159" s="1" t="s">
        <v>25</v>
      </c>
      <c r="J159" s="1" t="s">
        <v>26</v>
      </c>
      <c r="K159" s="1" t="s">
        <v>26</v>
      </c>
      <c r="L159" s="1" t="s">
        <v>26</v>
      </c>
      <c r="M159" s="1" t="s">
        <v>26</v>
      </c>
      <c r="N159" s="1" t="s">
        <v>26</v>
      </c>
      <c r="O159" s="1" t="s">
        <v>26</v>
      </c>
      <c r="P159" s="1" t="s">
        <v>26</v>
      </c>
      <c r="Q159" s="1" t="s">
        <v>45</v>
      </c>
      <c r="R159" s="1" t="s">
        <v>26</v>
      </c>
      <c r="S159" s="1" t="s">
        <v>45</v>
      </c>
      <c r="T159" s="1" t="s">
        <v>26</v>
      </c>
      <c r="U159" s="1">
        <v>0</v>
      </c>
      <c r="V159" s="1">
        <v>0</v>
      </c>
      <c r="W159" s="1">
        <v>0</v>
      </c>
      <c r="X159" s="1" t="s">
        <v>26</v>
      </c>
      <c r="Y159" s="1" t="s">
        <v>45</v>
      </c>
      <c r="Z159" s="1">
        <v>1</v>
      </c>
      <c r="AA159" s="1" t="s">
        <v>45</v>
      </c>
      <c r="AB159" s="1" t="s">
        <v>26</v>
      </c>
      <c r="AC159" s="1" t="s">
        <v>26</v>
      </c>
      <c r="AD159" s="1" t="s">
        <v>26</v>
      </c>
      <c r="AE159" s="25" t="s">
        <v>451</v>
      </c>
    </row>
    <row r="160" spans="1:31" ht="21" hidden="1" customHeight="1" x14ac:dyDescent="0.2">
      <c r="A160" s="1" t="s">
        <v>760</v>
      </c>
      <c r="B160" s="1" t="s">
        <v>453</v>
      </c>
      <c r="C160" s="1" t="s">
        <v>355</v>
      </c>
      <c r="D160" s="1" t="s">
        <v>566</v>
      </c>
      <c r="E160" s="1" t="s">
        <v>52</v>
      </c>
      <c r="F160" s="1" t="s">
        <v>812</v>
      </c>
      <c r="G160" s="1" t="s">
        <v>26</v>
      </c>
      <c r="H160" s="1" t="s">
        <v>45</v>
      </c>
      <c r="I160" s="1" t="s">
        <v>25</v>
      </c>
      <c r="J160" s="1" t="s">
        <v>26</v>
      </c>
      <c r="K160" s="1" t="s">
        <v>26</v>
      </c>
      <c r="L160" s="1" t="s">
        <v>26</v>
      </c>
      <c r="M160" s="1" t="s">
        <v>26</v>
      </c>
      <c r="N160" s="1" t="s">
        <v>26</v>
      </c>
      <c r="O160" s="1" t="s">
        <v>26</v>
      </c>
      <c r="P160" s="1" t="s">
        <v>26</v>
      </c>
      <c r="Q160" s="1" t="s">
        <v>45</v>
      </c>
      <c r="R160" s="1" t="s">
        <v>26</v>
      </c>
      <c r="S160" s="1" t="s">
        <v>45</v>
      </c>
      <c r="T160" s="1" t="s">
        <v>26</v>
      </c>
      <c r="U160" s="1">
        <v>0</v>
      </c>
      <c r="V160" s="1">
        <v>0</v>
      </c>
      <c r="W160" s="1">
        <v>0</v>
      </c>
      <c r="X160" s="1" t="s">
        <v>26</v>
      </c>
      <c r="Y160" s="1" t="s">
        <v>45</v>
      </c>
      <c r="Z160" s="1">
        <v>1</v>
      </c>
      <c r="AA160" s="1" t="s">
        <v>45</v>
      </c>
      <c r="AB160" s="1" t="s">
        <v>26</v>
      </c>
      <c r="AC160" s="1" t="s">
        <v>26</v>
      </c>
      <c r="AD160" s="1" t="s">
        <v>26</v>
      </c>
      <c r="AE160" s="25" t="s">
        <v>451</v>
      </c>
    </row>
    <row r="161" spans="1:31" ht="21" hidden="1" customHeight="1" x14ac:dyDescent="0.2">
      <c r="A161" s="1" t="s">
        <v>760</v>
      </c>
      <c r="B161" s="1" t="s">
        <v>453</v>
      </c>
      <c r="C161" s="1" t="s">
        <v>355</v>
      </c>
      <c r="D161" s="1" t="s">
        <v>566</v>
      </c>
      <c r="E161" s="1" t="s">
        <v>52</v>
      </c>
      <c r="F161" s="1" t="s">
        <v>820</v>
      </c>
      <c r="G161" s="1" t="s">
        <v>26</v>
      </c>
      <c r="H161" s="1" t="s">
        <v>45</v>
      </c>
      <c r="I161" s="1" t="s">
        <v>25</v>
      </c>
      <c r="J161" s="1" t="s">
        <v>26</v>
      </c>
      <c r="K161" s="1" t="s">
        <v>26</v>
      </c>
      <c r="L161" s="1" t="s">
        <v>26</v>
      </c>
      <c r="M161" s="1" t="s">
        <v>26</v>
      </c>
      <c r="N161" s="1" t="s">
        <v>26</v>
      </c>
      <c r="O161" s="1" t="s">
        <v>26</v>
      </c>
      <c r="P161" s="1" t="s">
        <v>26</v>
      </c>
      <c r="Q161" s="1" t="s">
        <v>45</v>
      </c>
      <c r="R161" s="1" t="s">
        <v>26</v>
      </c>
      <c r="S161" s="1" t="s">
        <v>45</v>
      </c>
      <c r="T161" s="1" t="s">
        <v>26</v>
      </c>
      <c r="U161" s="1">
        <v>0</v>
      </c>
      <c r="V161" s="1">
        <v>0</v>
      </c>
      <c r="W161" s="1">
        <v>0</v>
      </c>
      <c r="X161" s="1" t="s">
        <v>26</v>
      </c>
      <c r="Y161" s="1" t="s">
        <v>45</v>
      </c>
      <c r="Z161" s="1">
        <v>1</v>
      </c>
      <c r="AA161" s="1" t="s">
        <v>45</v>
      </c>
      <c r="AB161" s="1" t="s">
        <v>26</v>
      </c>
      <c r="AC161" s="1" t="s">
        <v>26</v>
      </c>
      <c r="AD161" s="1" t="s">
        <v>26</v>
      </c>
      <c r="AE161" s="25" t="s">
        <v>451</v>
      </c>
    </row>
    <row r="162" spans="1:31" ht="21" hidden="1" customHeight="1" x14ac:dyDescent="0.2">
      <c r="A162" s="1" t="s">
        <v>760</v>
      </c>
      <c r="B162" s="1" t="s">
        <v>453</v>
      </c>
      <c r="C162" s="1" t="s">
        <v>355</v>
      </c>
      <c r="D162" s="1" t="s">
        <v>566</v>
      </c>
      <c r="E162" s="1" t="s">
        <v>52</v>
      </c>
      <c r="F162" s="1" t="s">
        <v>821</v>
      </c>
      <c r="G162" s="1" t="s">
        <v>26</v>
      </c>
      <c r="H162" s="1" t="s">
        <v>45</v>
      </c>
      <c r="I162" s="1" t="s">
        <v>25</v>
      </c>
      <c r="J162" s="1" t="s">
        <v>26</v>
      </c>
      <c r="K162" s="1" t="s">
        <v>26</v>
      </c>
      <c r="L162" s="1" t="s">
        <v>26</v>
      </c>
      <c r="M162" s="1" t="s">
        <v>26</v>
      </c>
      <c r="N162" s="1" t="s">
        <v>26</v>
      </c>
      <c r="O162" s="1" t="s">
        <v>26</v>
      </c>
      <c r="P162" s="1" t="s">
        <v>26</v>
      </c>
      <c r="Q162" s="1" t="s">
        <v>45</v>
      </c>
      <c r="R162" s="1" t="s">
        <v>26</v>
      </c>
      <c r="S162" s="1" t="s">
        <v>45</v>
      </c>
      <c r="T162" s="1" t="s">
        <v>26</v>
      </c>
      <c r="U162" s="1">
        <v>0</v>
      </c>
      <c r="V162" s="1">
        <v>0</v>
      </c>
      <c r="W162" s="1">
        <v>0</v>
      </c>
      <c r="X162" s="1" t="s">
        <v>26</v>
      </c>
      <c r="Y162" s="1" t="s">
        <v>45</v>
      </c>
      <c r="Z162" s="1">
        <v>1</v>
      </c>
      <c r="AA162" s="1" t="s">
        <v>45</v>
      </c>
      <c r="AB162" s="1" t="s">
        <v>26</v>
      </c>
      <c r="AC162" s="1" t="s">
        <v>26</v>
      </c>
      <c r="AD162" s="1" t="s">
        <v>26</v>
      </c>
      <c r="AE162" s="25" t="s">
        <v>451</v>
      </c>
    </row>
    <row r="163" spans="1:31" ht="21" hidden="1" customHeight="1" x14ac:dyDescent="0.2">
      <c r="A163" s="1" t="s">
        <v>760</v>
      </c>
      <c r="B163" s="1" t="s">
        <v>453</v>
      </c>
      <c r="C163" s="1" t="s">
        <v>355</v>
      </c>
      <c r="D163" s="1" t="s">
        <v>566</v>
      </c>
      <c r="E163" s="1" t="s">
        <v>24</v>
      </c>
      <c r="F163" s="1" t="s">
        <v>822</v>
      </c>
      <c r="G163" s="1" t="s">
        <v>823</v>
      </c>
      <c r="H163" s="1" t="s">
        <v>523</v>
      </c>
      <c r="I163" s="1" t="s">
        <v>742</v>
      </c>
      <c r="J163" s="1" t="s">
        <v>824</v>
      </c>
      <c r="K163" s="1" t="s">
        <v>825</v>
      </c>
      <c r="L163" s="1" t="s">
        <v>49</v>
      </c>
      <c r="M163" s="1" t="s">
        <v>49</v>
      </c>
      <c r="N163" s="1" t="s">
        <v>781</v>
      </c>
      <c r="O163" s="1" t="s">
        <v>40</v>
      </c>
      <c r="P163" s="1" t="s">
        <v>28</v>
      </c>
      <c r="Q163" s="1" t="s">
        <v>45</v>
      </c>
      <c r="R163" s="1" t="s">
        <v>40</v>
      </c>
      <c r="S163" s="1" t="s">
        <v>45</v>
      </c>
      <c r="T163" s="1" t="s">
        <v>40</v>
      </c>
      <c r="U163" s="1">
        <v>378905000</v>
      </c>
      <c r="V163" s="1">
        <v>2000</v>
      </c>
      <c r="W163" s="1">
        <v>2000</v>
      </c>
      <c r="X163" s="1" t="s">
        <v>826</v>
      </c>
      <c r="Y163" s="1" t="s">
        <v>45</v>
      </c>
      <c r="Z163" s="1">
        <v>1</v>
      </c>
      <c r="AA163" s="1" t="s">
        <v>45</v>
      </c>
      <c r="AB163" s="1" t="s">
        <v>26</v>
      </c>
      <c r="AC163" s="1" t="s">
        <v>26</v>
      </c>
      <c r="AD163" s="1" t="s">
        <v>26</v>
      </c>
      <c r="AE163" s="25" t="s">
        <v>451</v>
      </c>
    </row>
    <row r="164" spans="1:31" ht="21" hidden="1" customHeight="1" x14ac:dyDescent="0.2">
      <c r="A164" s="1" t="s">
        <v>760</v>
      </c>
      <c r="B164" s="1" t="s">
        <v>453</v>
      </c>
      <c r="C164" s="1" t="s">
        <v>355</v>
      </c>
      <c r="D164" s="1" t="s">
        <v>566</v>
      </c>
      <c r="E164" s="1" t="s">
        <v>52</v>
      </c>
      <c r="F164" s="1" t="s">
        <v>827</v>
      </c>
      <c r="G164" s="1" t="s">
        <v>26</v>
      </c>
      <c r="H164" s="1" t="s">
        <v>45</v>
      </c>
      <c r="I164" s="1" t="s">
        <v>25</v>
      </c>
      <c r="J164" s="1" t="s">
        <v>26</v>
      </c>
      <c r="K164" s="1" t="s">
        <v>26</v>
      </c>
      <c r="L164" s="1" t="s">
        <v>26</v>
      </c>
      <c r="M164" s="1" t="s">
        <v>26</v>
      </c>
      <c r="N164" s="1" t="s">
        <v>26</v>
      </c>
      <c r="O164" s="1" t="s">
        <v>26</v>
      </c>
      <c r="P164" s="1" t="s">
        <v>26</v>
      </c>
      <c r="Q164" s="1" t="s">
        <v>45</v>
      </c>
      <c r="R164" s="1" t="s">
        <v>26</v>
      </c>
      <c r="S164" s="1" t="s">
        <v>45</v>
      </c>
      <c r="T164" s="1" t="s">
        <v>26</v>
      </c>
      <c r="U164" s="1">
        <v>0</v>
      </c>
      <c r="V164" s="1">
        <v>0</v>
      </c>
      <c r="W164" s="1">
        <v>0</v>
      </c>
      <c r="X164" s="1" t="s">
        <v>26</v>
      </c>
      <c r="Y164" s="1" t="s">
        <v>45</v>
      </c>
      <c r="Z164" s="1">
        <v>1</v>
      </c>
      <c r="AA164" s="1" t="s">
        <v>45</v>
      </c>
      <c r="AB164" s="1" t="s">
        <v>26</v>
      </c>
      <c r="AC164" s="1" t="s">
        <v>26</v>
      </c>
      <c r="AD164" s="1" t="s">
        <v>26</v>
      </c>
      <c r="AE164" s="25" t="s">
        <v>451</v>
      </c>
    </row>
    <row r="165" spans="1:31" ht="21" hidden="1" customHeight="1" x14ac:dyDescent="0.2">
      <c r="A165" s="1" t="s">
        <v>760</v>
      </c>
      <c r="B165" s="1" t="s">
        <v>453</v>
      </c>
      <c r="C165" s="1" t="s">
        <v>355</v>
      </c>
      <c r="D165" s="1" t="s">
        <v>566</v>
      </c>
      <c r="E165" s="1" t="s">
        <v>52</v>
      </c>
      <c r="F165" s="1" t="s">
        <v>828</v>
      </c>
      <c r="G165" s="1" t="s">
        <v>26</v>
      </c>
      <c r="H165" s="1" t="s">
        <v>45</v>
      </c>
      <c r="I165" s="1" t="s">
        <v>25</v>
      </c>
      <c r="J165" s="1" t="s">
        <v>26</v>
      </c>
      <c r="K165" s="1" t="s">
        <v>26</v>
      </c>
      <c r="L165" s="1" t="s">
        <v>26</v>
      </c>
      <c r="M165" s="1" t="s">
        <v>26</v>
      </c>
      <c r="N165" s="1" t="s">
        <v>26</v>
      </c>
      <c r="O165" s="1" t="s">
        <v>26</v>
      </c>
      <c r="P165" s="1" t="s">
        <v>26</v>
      </c>
      <c r="Q165" s="1" t="s">
        <v>45</v>
      </c>
      <c r="R165" s="1" t="s">
        <v>26</v>
      </c>
      <c r="S165" s="1" t="s">
        <v>45</v>
      </c>
      <c r="T165" s="1" t="s">
        <v>26</v>
      </c>
      <c r="U165" s="1">
        <v>0</v>
      </c>
      <c r="V165" s="1">
        <v>0</v>
      </c>
      <c r="W165" s="1">
        <v>0</v>
      </c>
      <c r="X165" s="1" t="s">
        <v>26</v>
      </c>
      <c r="Y165" s="1" t="s">
        <v>45</v>
      </c>
      <c r="Z165" s="1">
        <v>1</v>
      </c>
      <c r="AA165" s="1" t="s">
        <v>45</v>
      </c>
      <c r="AB165" s="1" t="s">
        <v>26</v>
      </c>
      <c r="AC165" s="1" t="s">
        <v>26</v>
      </c>
      <c r="AD165" s="1" t="s">
        <v>26</v>
      </c>
      <c r="AE165" s="25" t="s">
        <v>451</v>
      </c>
    </row>
    <row r="166" spans="1:31" ht="21" hidden="1" customHeight="1" x14ac:dyDescent="0.2">
      <c r="A166" s="1" t="s">
        <v>760</v>
      </c>
      <c r="B166" s="1" t="s">
        <v>453</v>
      </c>
      <c r="C166" s="1" t="s">
        <v>355</v>
      </c>
      <c r="D166" s="1" t="s">
        <v>566</v>
      </c>
      <c r="E166" s="1" t="s">
        <v>52</v>
      </c>
      <c r="F166" s="1" t="s">
        <v>829</v>
      </c>
      <c r="G166" s="1" t="s">
        <v>26</v>
      </c>
      <c r="H166" s="1" t="s">
        <v>45</v>
      </c>
      <c r="I166" s="1" t="s">
        <v>25</v>
      </c>
      <c r="J166" s="1" t="s">
        <v>26</v>
      </c>
      <c r="K166" s="1" t="s">
        <v>26</v>
      </c>
      <c r="L166" s="1" t="s">
        <v>26</v>
      </c>
      <c r="M166" s="1" t="s">
        <v>26</v>
      </c>
      <c r="N166" s="1" t="s">
        <v>26</v>
      </c>
      <c r="O166" s="1" t="s">
        <v>26</v>
      </c>
      <c r="P166" s="1" t="s">
        <v>26</v>
      </c>
      <c r="Q166" s="1" t="s">
        <v>45</v>
      </c>
      <c r="R166" s="1" t="s">
        <v>26</v>
      </c>
      <c r="S166" s="1" t="s">
        <v>45</v>
      </c>
      <c r="T166" s="1" t="s">
        <v>26</v>
      </c>
      <c r="U166" s="1">
        <v>0</v>
      </c>
      <c r="V166" s="1">
        <v>0</v>
      </c>
      <c r="W166" s="1">
        <v>0</v>
      </c>
      <c r="X166" s="1" t="s">
        <v>26</v>
      </c>
      <c r="Y166" s="1" t="s">
        <v>45</v>
      </c>
      <c r="Z166" s="1">
        <v>1</v>
      </c>
      <c r="AA166" s="1" t="s">
        <v>45</v>
      </c>
      <c r="AB166" s="1" t="s">
        <v>26</v>
      </c>
      <c r="AC166" s="1" t="s">
        <v>26</v>
      </c>
      <c r="AD166" s="1" t="s">
        <v>26</v>
      </c>
      <c r="AE166" s="25" t="s">
        <v>451</v>
      </c>
    </row>
    <row r="167" spans="1:31" ht="21" hidden="1" customHeight="1" x14ac:dyDescent="0.2">
      <c r="A167" s="1" t="s">
        <v>760</v>
      </c>
      <c r="B167" s="1" t="s">
        <v>453</v>
      </c>
      <c r="C167" s="1" t="s">
        <v>355</v>
      </c>
      <c r="D167" s="1" t="s">
        <v>566</v>
      </c>
      <c r="E167" s="1" t="s">
        <v>52</v>
      </c>
      <c r="F167" s="1" t="s">
        <v>830</v>
      </c>
      <c r="G167" s="1" t="s">
        <v>26</v>
      </c>
      <c r="H167" s="1" t="s">
        <v>45</v>
      </c>
      <c r="I167" s="1" t="s">
        <v>25</v>
      </c>
      <c r="J167" s="1" t="s">
        <v>26</v>
      </c>
      <c r="K167" s="1" t="s">
        <v>26</v>
      </c>
      <c r="L167" s="1" t="s">
        <v>26</v>
      </c>
      <c r="M167" s="1" t="s">
        <v>26</v>
      </c>
      <c r="N167" s="1" t="s">
        <v>26</v>
      </c>
      <c r="O167" s="1" t="s">
        <v>26</v>
      </c>
      <c r="P167" s="1" t="s">
        <v>26</v>
      </c>
      <c r="Q167" s="1" t="s">
        <v>45</v>
      </c>
      <c r="R167" s="1" t="s">
        <v>26</v>
      </c>
      <c r="S167" s="1" t="s">
        <v>45</v>
      </c>
      <c r="T167" s="1" t="s">
        <v>26</v>
      </c>
      <c r="U167" s="1">
        <v>0</v>
      </c>
      <c r="V167" s="1">
        <v>0</v>
      </c>
      <c r="W167" s="1">
        <v>0</v>
      </c>
      <c r="X167" s="1" t="s">
        <v>26</v>
      </c>
      <c r="Y167" s="1" t="s">
        <v>45</v>
      </c>
      <c r="Z167" s="1">
        <v>1</v>
      </c>
      <c r="AA167" s="1" t="s">
        <v>45</v>
      </c>
      <c r="AB167" s="1" t="s">
        <v>26</v>
      </c>
      <c r="AC167" s="1" t="s">
        <v>26</v>
      </c>
      <c r="AD167" s="1" t="s">
        <v>26</v>
      </c>
      <c r="AE167" s="25" t="s">
        <v>451</v>
      </c>
    </row>
    <row r="168" spans="1:31" ht="21" hidden="1" customHeight="1" x14ac:dyDescent="0.2">
      <c r="A168" s="1" t="s">
        <v>760</v>
      </c>
      <c r="B168" s="1" t="s">
        <v>453</v>
      </c>
      <c r="C168" s="1" t="s">
        <v>355</v>
      </c>
      <c r="D168" s="1" t="s">
        <v>566</v>
      </c>
      <c r="E168" s="1" t="s">
        <v>52</v>
      </c>
      <c r="F168" s="1" t="s">
        <v>831</v>
      </c>
      <c r="G168" s="1" t="s">
        <v>26</v>
      </c>
      <c r="H168" s="1" t="s">
        <v>45</v>
      </c>
      <c r="I168" s="1" t="s">
        <v>25</v>
      </c>
      <c r="J168" s="1" t="s">
        <v>26</v>
      </c>
      <c r="K168" s="1" t="s">
        <v>26</v>
      </c>
      <c r="L168" s="1" t="s">
        <v>26</v>
      </c>
      <c r="M168" s="1" t="s">
        <v>26</v>
      </c>
      <c r="N168" s="1" t="s">
        <v>26</v>
      </c>
      <c r="O168" s="1" t="s">
        <v>26</v>
      </c>
      <c r="P168" s="1" t="s">
        <v>26</v>
      </c>
      <c r="Q168" s="1" t="s">
        <v>45</v>
      </c>
      <c r="R168" s="1" t="s">
        <v>26</v>
      </c>
      <c r="S168" s="1" t="s">
        <v>45</v>
      </c>
      <c r="T168" s="1" t="s">
        <v>26</v>
      </c>
      <c r="U168" s="1">
        <v>0</v>
      </c>
      <c r="V168" s="1">
        <v>0</v>
      </c>
      <c r="W168" s="1">
        <v>0</v>
      </c>
      <c r="X168" s="1" t="s">
        <v>26</v>
      </c>
      <c r="Y168" s="1" t="s">
        <v>45</v>
      </c>
      <c r="Z168" s="1">
        <v>1</v>
      </c>
      <c r="AA168" s="1" t="s">
        <v>45</v>
      </c>
      <c r="AB168" s="1" t="s">
        <v>26</v>
      </c>
      <c r="AC168" s="1" t="s">
        <v>26</v>
      </c>
      <c r="AD168" s="1" t="s">
        <v>26</v>
      </c>
      <c r="AE168" s="25" t="s">
        <v>451</v>
      </c>
    </row>
    <row r="169" spans="1:31" ht="21" hidden="1" customHeight="1" x14ac:dyDescent="0.2">
      <c r="A169" s="1" t="s">
        <v>760</v>
      </c>
      <c r="B169" s="1" t="s">
        <v>453</v>
      </c>
      <c r="C169" s="1" t="s">
        <v>355</v>
      </c>
      <c r="D169" s="1" t="s">
        <v>566</v>
      </c>
      <c r="E169" s="1" t="s">
        <v>52</v>
      </c>
      <c r="F169" s="1" t="s">
        <v>832</v>
      </c>
      <c r="G169" s="1" t="s">
        <v>26</v>
      </c>
      <c r="H169" s="1" t="s">
        <v>45</v>
      </c>
      <c r="I169" s="1" t="s">
        <v>25</v>
      </c>
      <c r="J169" s="1" t="s">
        <v>26</v>
      </c>
      <c r="K169" s="1" t="s">
        <v>26</v>
      </c>
      <c r="L169" s="1" t="s">
        <v>26</v>
      </c>
      <c r="M169" s="1" t="s">
        <v>26</v>
      </c>
      <c r="N169" s="1" t="s">
        <v>26</v>
      </c>
      <c r="O169" s="1" t="s">
        <v>26</v>
      </c>
      <c r="P169" s="1" t="s">
        <v>26</v>
      </c>
      <c r="Q169" s="1" t="s">
        <v>45</v>
      </c>
      <c r="R169" s="1" t="s">
        <v>26</v>
      </c>
      <c r="S169" s="1" t="s">
        <v>45</v>
      </c>
      <c r="T169" s="1" t="s">
        <v>26</v>
      </c>
      <c r="U169" s="1">
        <v>0</v>
      </c>
      <c r="V169" s="1">
        <v>0</v>
      </c>
      <c r="W169" s="1">
        <v>0</v>
      </c>
      <c r="X169" s="1" t="s">
        <v>26</v>
      </c>
      <c r="Y169" s="1" t="s">
        <v>45</v>
      </c>
      <c r="Z169" s="1">
        <v>1</v>
      </c>
      <c r="AA169" s="1" t="s">
        <v>45</v>
      </c>
      <c r="AB169" s="1" t="s">
        <v>26</v>
      </c>
      <c r="AC169" s="1" t="s">
        <v>26</v>
      </c>
      <c r="AD169" s="1" t="s">
        <v>26</v>
      </c>
      <c r="AE169" s="25" t="s">
        <v>451</v>
      </c>
    </row>
    <row r="170" spans="1:31" ht="21" hidden="1" customHeight="1" x14ac:dyDescent="0.2">
      <c r="A170" s="1" t="s">
        <v>760</v>
      </c>
      <c r="B170" s="1" t="s">
        <v>453</v>
      </c>
      <c r="C170" s="1" t="s">
        <v>355</v>
      </c>
      <c r="D170" s="1" t="s">
        <v>566</v>
      </c>
      <c r="E170" s="1" t="s">
        <v>52</v>
      </c>
      <c r="F170" s="1" t="s">
        <v>833</v>
      </c>
      <c r="G170" s="1" t="s">
        <v>26</v>
      </c>
      <c r="H170" s="1" t="s">
        <v>45</v>
      </c>
      <c r="I170" s="1" t="s">
        <v>25</v>
      </c>
      <c r="J170" s="1" t="s">
        <v>26</v>
      </c>
      <c r="K170" s="1" t="s">
        <v>26</v>
      </c>
      <c r="L170" s="1" t="s">
        <v>26</v>
      </c>
      <c r="M170" s="1" t="s">
        <v>26</v>
      </c>
      <c r="N170" s="1" t="s">
        <v>26</v>
      </c>
      <c r="O170" s="1" t="s">
        <v>26</v>
      </c>
      <c r="P170" s="1" t="s">
        <v>26</v>
      </c>
      <c r="Q170" s="1" t="s">
        <v>45</v>
      </c>
      <c r="R170" s="1" t="s">
        <v>26</v>
      </c>
      <c r="S170" s="1" t="s">
        <v>45</v>
      </c>
      <c r="T170" s="1" t="s">
        <v>26</v>
      </c>
      <c r="U170" s="1">
        <v>0</v>
      </c>
      <c r="V170" s="1">
        <v>0</v>
      </c>
      <c r="W170" s="1">
        <v>0</v>
      </c>
      <c r="X170" s="1" t="s">
        <v>26</v>
      </c>
      <c r="Y170" s="1" t="s">
        <v>45</v>
      </c>
      <c r="Z170" s="1">
        <v>1</v>
      </c>
      <c r="AA170" s="1" t="s">
        <v>45</v>
      </c>
      <c r="AB170" s="1" t="s">
        <v>26</v>
      </c>
      <c r="AC170" s="1" t="s">
        <v>26</v>
      </c>
      <c r="AD170" s="1" t="s">
        <v>26</v>
      </c>
      <c r="AE170" s="25" t="s">
        <v>451</v>
      </c>
    </row>
    <row r="171" spans="1:31" ht="21" hidden="1" customHeight="1" x14ac:dyDescent="0.2">
      <c r="A171" s="1" t="s">
        <v>760</v>
      </c>
      <c r="B171" s="1" t="s">
        <v>453</v>
      </c>
      <c r="C171" s="1" t="s">
        <v>355</v>
      </c>
      <c r="D171" s="1" t="s">
        <v>566</v>
      </c>
      <c r="E171" s="1" t="s">
        <v>52</v>
      </c>
      <c r="F171" s="1" t="s">
        <v>834</v>
      </c>
      <c r="G171" s="1" t="s">
        <v>26</v>
      </c>
      <c r="H171" s="1" t="s">
        <v>45</v>
      </c>
      <c r="I171" s="1" t="s">
        <v>25</v>
      </c>
      <c r="J171" s="1" t="s">
        <v>26</v>
      </c>
      <c r="K171" s="1" t="s">
        <v>26</v>
      </c>
      <c r="L171" s="1" t="s">
        <v>26</v>
      </c>
      <c r="M171" s="1" t="s">
        <v>26</v>
      </c>
      <c r="N171" s="1" t="s">
        <v>26</v>
      </c>
      <c r="O171" s="1" t="s">
        <v>26</v>
      </c>
      <c r="P171" s="1" t="s">
        <v>26</v>
      </c>
      <c r="Q171" s="1" t="s">
        <v>45</v>
      </c>
      <c r="R171" s="1" t="s">
        <v>26</v>
      </c>
      <c r="S171" s="1" t="s">
        <v>45</v>
      </c>
      <c r="T171" s="1" t="s">
        <v>26</v>
      </c>
      <c r="U171" s="1">
        <v>0</v>
      </c>
      <c r="V171" s="1">
        <v>0</v>
      </c>
      <c r="W171" s="1">
        <v>0</v>
      </c>
      <c r="X171" s="1" t="s">
        <v>26</v>
      </c>
      <c r="Y171" s="1" t="s">
        <v>45</v>
      </c>
      <c r="Z171" s="1">
        <v>1</v>
      </c>
      <c r="AA171" s="1" t="s">
        <v>45</v>
      </c>
      <c r="AB171" s="1" t="s">
        <v>26</v>
      </c>
      <c r="AC171" s="1" t="s">
        <v>26</v>
      </c>
      <c r="AD171" s="1" t="s">
        <v>26</v>
      </c>
      <c r="AE171" s="25" t="s">
        <v>451</v>
      </c>
    </row>
    <row r="172" spans="1:31" ht="21" hidden="1" customHeight="1" x14ac:dyDescent="0.2">
      <c r="A172" s="1" t="s">
        <v>760</v>
      </c>
      <c r="B172" s="1" t="s">
        <v>453</v>
      </c>
      <c r="C172" s="1" t="s">
        <v>355</v>
      </c>
      <c r="D172" s="1" t="s">
        <v>566</v>
      </c>
      <c r="E172" s="1" t="s">
        <v>52</v>
      </c>
      <c r="F172" s="1" t="s">
        <v>835</v>
      </c>
      <c r="G172" s="1" t="s">
        <v>26</v>
      </c>
      <c r="H172" s="1" t="s">
        <v>45</v>
      </c>
      <c r="I172" s="1" t="s">
        <v>25</v>
      </c>
      <c r="J172" s="1" t="s">
        <v>26</v>
      </c>
      <c r="K172" s="1" t="s">
        <v>26</v>
      </c>
      <c r="L172" s="1" t="s">
        <v>26</v>
      </c>
      <c r="M172" s="1" t="s">
        <v>26</v>
      </c>
      <c r="N172" s="1" t="s">
        <v>26</v>
      </c>
      <c r="O172" s="1" t="s">
        <v>26</v>
      </c>
      <c r="P172" s="1" t="s">
        <v>26</v>
      </c>
      <c r="Q172" s="1" t="s">
        <v>45</v>
      </c>
      <c r="R172" s="1" t="s">
        <v>26</v>
      </c>
      <c r="S172" s="1" t="s">
        <v>45</v>
      </c>
      <c r="T172" s="1" t="s">
        <v>26</v>
      </c>
      <c r="U172" s="1">
        <v>0</v>
      </c>
      <c r="V172" s="1">
        <v>0</v>
      </c>
      <c r="W172" s="1">
        <v>0</v>
      </c>
      <c r="X172" s="1" t="s">
        <v>26</v>
      </c>
      <c r="Y172" s="1" t="s">
        <v>45</v>
      </c>
      <c r="Z172" s="1">
        <v>1</v>
      </c>
      <c r="AA172" s="1" t="s">
        <v>45</v>
      </c>
      <c r="AB172" s="1" t="s">
        <v>26</v>
      </c>
      <c r="AC172" s="1" t="s">
        <v>26</v>
      </c>
      <c r="AD172" s="1" t="s">
        <v>26</v>
      </c>
      <c r="AE172" s="25" t="s">
        <v>451</v>
      </c>
    </row>
    <row r="173" spans="1:31" ht="21" hidden="1" customHeight="1" x14ac:dyDescent="0.2">
      <c r="A173" s="1" t="s">
        <v>760</v>
      </c>
      <c r="B173" s="1" t="s">
        <v>453</v>
      </c>
      <c r="C173" s="1" t="s">
        <v>355</v>
      </c>
      <c r="D173" s="1" t="s">
        <v>566</v>
      </c>
      <c r="E173" s="1" t="s">
        <v>52</v>
      </c>
      <c r="F173" s="1" t="s">
        <v>836</v>
      </c>
      <c r="G173" s="1" t="s">
        <v>26</v>
      </c>
      <c r="H173" s="1" t="s">
        <v>45</v>
      </c>
      <c r="I173" s="1" t="s">
        <v>25</v>
      </c>
      <c r="J173" s="1" t="s">
        <v>26</v>
      </c>
      <c r="K173" s="1" t="s">
        <v>26</v>
      </c>
      <c r="L173" s="1" t="s">
        <v>26</v>
      </c>
      <c r="M173" s="1" t="s">
        <v>26</v>
      </c>
      <c r="N173" s="1" t="s">
        <v>26</v>
      </c>
      <c r="O173" s="1" t="s">
        <v>26</v>
      </c>
      <c r="P173" s="1" t="s">
        <v>26</v>
      </c>
      <c r="Q173" s="1" t="s">
        <v>45</v>
      </c>
      <c r="R173" s="1" t="s">
        <v>26</v>
      </c>
      <c r="S173" s="1" t="s">
        <v>45</v>
      </c>
      <c r="T173" s="1" t="s">
        <v>26</v>
      </c>
      <c r="U173" s="1">
        <v>0</v>
      </c>
      <c r="V173" s="1">
        <v>0</v>
      </c>
      <c r="W173" s="1">
        <v>0</v>
      </c>
      <c r="X173" s="1" t="s">
        <v>26</v>
      </c>
      <c r="Y173" s="1" t="s">
        <v>45</v>
      </c>
      <c r="Z173" s="1">
        <v>1</v>
      </c>
      <c r="AA173" s="1" t="s">
        <v>45</v>
      </c>
      <c r="AB173" s="1" t="s">
        <v>26</v>
      </c>
      <c r="AC173" s="1" t="s">
        <v>26</v>
      </c>
      <c r="AD173" s="1" t="s">
        <v>26</v>
      </c>
      <c r="AE173" s="25" t="s">
        <v>451</v>
      </c>
    </row>
    <row r="174" spans="1:31" ht="21" hidden="1" customHeight="1" x14ac:dyDescent="0.2">
      <c r="A174" s="1" t="s">
        <v>760</v>
      </c>
      <c r="B174" s="1" t="s">
        <v>453</v>
      </c>
      <c r="C174" s="1" t="s">
        <v>355</v>
      </c>
      <c r="D174" s="1" t="s">
        <v>566</v>
      </c>
      <c r="E174" s="1" t="s">
        <v>24</v>
      </c>
      <c r="F174" s="1" t="s">
        <v>837</v>
      </c>
      <c r="G174" s="1" t="s">
        <v>838</v>
      </c>
      <c r="H174" s="1" t="s">
        <v>514</v>
      </c>
      <c r="I174" s="1" t="s">
        <v>839</v>
      </c>
      <c r="J174" s="1" t="s">
        <v>840</v>
      </c>
      <c r="K174" s="1" t="s">
        <v>841</v>
      </c>
      <c r="L174" s="1" t="s">
        <v>49</v>
      </c>
      <c r="M174" s="1" t="s">
        <v>49</v>
      </c>
      <c r="N174" s="1" t="s">
        <v>781</v>
      </c>
      <c r="O174" s="1" t="s">
        <v>40</v>
      </c>
      <c r="P174" s="1" t="s">
        <v>28</v>
      </c>
      <c r="Q174" s="1" t="s">
        <v>45</v>
      </c>
      <c r="R174" s="1" t="s">
        <v>40</v>
      </c>
      <c r="S174" s="1" t="s">
        <v>45</v>
      </c>
      <c r="T174" s="1" t="s">
        <v>40</v>
      </c>
      <c r="U174" s="1">
        <v>0</v>
      </c>
      <c r="V174" s="1">
        <v>0</v>
      </c>
      <c r="W174" s="1">
        <v>2001</v>
      </c>
      <c r="X174" s="1" t="s">
        <v>49</v>
      </c>
      <c r="Y174" s="1" t="s">
        <v>45</v>
      </c>
      <c r="Z174" s="1">
        <v>1</v>
      </c>
      <c r="AA174" s="1" t="s">
        <v>45</v>
      </c>
      <c r="AB174" s="1" t="s">
        <v>26</v>
      </c>
      <c r="AC174" s="1" t="s">
        <v>26</v>
      </c>
      <c r="AD174" s="1" t="s">
        <v>26</v>
      </c>
      <c r="AE174" s="25" t="s">
        <v>451</v>
      </c>
    </row>
    <row r="175" spans="1:31" ht="21" hidden="1" customHeight="1" x14ac:dyDescent="0.2">
      <c r="A175" s="1" t="s">
        <v>760</v>
      </c>
      <c r="B175" s="1" t="s">
        <v>453</v>
      </c>
      <c r="C175" s="1" t="s">
        <v>355</v>
      </c>
      <c r="D175" s="1" t="s">
        <v>566</v>
      </c>
      <c r="E175" s="1" t="s">
        <v>24</v>
      </c>
      <c r="F175" s="1" t="s">
        <v>842</v>
      </c>
      <c r="G175" s="1" t="s">
        <v>26</v>
      </c>
      <c r="H175" s="1" t="s">
        <v>45</v>
      </c>
      <c r="I175" s="1" t="s">
        <v>25</v>
      </c>
      <c r="J175" s="1" t="s">
        <v>26</v>
      </c>
      <c r="K175" s="1" t="s">
        <v>26</v>
      </c>
      <c r="L175" s="1" t="s">
        <v>26</v>
      </c>
      <c r="M175" s="1" t="s">
        <v>26</v>
      </c>
      <c r="N175" s="1" t="s">
        <v>26</v>
      </c>
      <c r="O175" s="1" t="s">
        <v>26</v>
      </c>
      <c r="P175" s="1" t="s">
        <v>26</v>
      </c>
      <c r="Q175" s="1" t="s">
        <v>45</v>
      </c>
      <c r="R175" s="1" t="s">
        <v>26</v>
      </c>
      <c r="S175" s="1" t="s">
        <v>45</v>
      </c>
      <c r="T175" s="1" t="s">
        <v>26</v>
      </c>
      <c r="U175" s="1">
        <v>0</v>
      </c>
      <c r="V175" s="1">
        <v>0</v>
      </c>
      <c r="W175" s="1">
        <v>0</v>
      </c>
      <c r="X175" s="1" t="s">
        <v>26</v>
      </c>
      <c r="Y175" s="1" t="s">
        <v>45</v>
      </c>
      <c r="Z175" s="1">
        <v>1</v>
      </c>
      <c r="AA175" s="1" t="s">
        <v>45</v>
      </c>
      <c r="AB175" s="1" t="s">
        <v>26</v>
      </c>
      <c r="AC175" s="1" t="s">
        <v>26</v>
      </c>
      <c r="AD175" s="1" t="s">
        <v>26</v>
      </c>
      <c r="AE175" s="25" t="s">
        <v>451</v>
      </c>
    </row>
    <row r="176" spans="1:31" ht="21" hidden="1" customHeight="1" x14ac:dyDescent="0.2">
      <c r="A176" s="1" t="s">
        <v>760</v>
      </c>
      <c r="B176" s="1" t="s">
        <v>453</v>
      </c>
      <c r="C176" s="1" t="s">
        <v>355</v>
      </c>
      <c r="D176" s="1" t="s">
        <v>566</v>
      </c>
      <c r="E176" s="1" t="s">
        <v>24</v>
      </c>
      <c r="F176" s="1" t="s">
        <v>843</v>
      </c>
      <c r="G176" s="1" t="s">
        <v>844</v>
      </c>
      <c r="H176" s="1" t="s">
        <v>521</v>
      </c>
      <c r="I176" s="1" t="s">
        <v>25</v>
      </c>
      <c r="J176" s="1" t="s">
        <v>26</v>
      </c>
      <c r="K176" s="1" t="s">
        <v>845</v>
      </c>
      <c r="L176" s="1" t="s">
        <v>49</v>
      </c>
      <c r="M176" s="1" t="s">
        <v>49</v>
      </c>
      <c r="N176" s="1" t="s">
        <v>28</v>
      </c>
      <c r="O176" s="1" t="s">
        <v>40</v>
      </c>
      <c r="P176" s="1" t="s">
        <v>28</v>
      </c>
      <c r="Q176" s="1" t="s">
        <v>45</v>
      </c>
      <c r="R176" s="1" t="s">
        <v>40</v>
      </c>
      <c r="S176" s="1" t="s">
        <v>45</v>
      </c>
      <c r="T176" s="1" t="s">
        <v>40</v>
      </c>
      <c r="U176" s="1">
        <v>16756000</v>
      </c>
      <c r="V176" s="1">
        <v>2016</v>
      </c>
      <c r="W176" s="1">
        <v>1992</v>
      </c>
      <c r="X176" s="1" t="s">
        <v>846</v>
      </c>
      <c r="Y176" s="1" t="s">
        <v>45</v>
      </c>
      <c r="Z176" s="1">
        <v>1</v>
      </c>
      <c r="AA176" s="1" t="s">
        <v>45</v>
      </c>
      <c r="AB176" s="1" t="s">
        <v>26</v>
      </c>
      <c r="AC176" s="1" t="s">
        <v>26</v>
      </c>
      <c r="AD176" s="1" t="s">
        <v>26</v>
      </c>
      <c r="AE176" s="25" t="s">
        <v>451</v>
      </c>
    </row>
    <row r="177" spans="1:31" ht="21" hidden="1" customHeight="1" x14ac:dyDescent="0.2">
      <c r="A177" s="1" t="s">
        <v>760</v>
      </c>
      <c r="B177" s="1" t="s">
        <v>453</v>
      </c>
      <c r="C177" s="1" t="s">
        <v>355</v>
      </c>
      <c r="D177" s="1" t="s">
        <v>566</v>
      </c>
      <c r="E177" s="1" t="s">
        <v>52</v>
      </c>
      <c r="F177" s="1" t="s">
        <v>847</v>
      </c>
      <c r="G177" s="1" t="s">
        <v>26</v>
      </c>
      <c r="H177" s="1" t="s">
        <v>45</v>
      </c>
      <c r="I177" s="1" t="s">
        <v>25</v>
      </c>
      <c r="J177" s="1" t="s">
        <v>26</v>
      </c>
      <c r="K177" s="1" t="s">
        <v>26</v>
      </c>
      <c r="L177" s="1" t="s">
        <v>26</v>
      </c>
      <c r="M177" s="1" t="s">
        <v>26</v>
      </c>
      <c r="N177" s="1" t="s">
        <v>26</v>
      </c>
      <c r="O177" s="1" t="s">
        <v>26</v>
      </c>
      <c r="P177" s="1" t="s">
        <v>26</v>
      </c>
      <c r="Q177" s="1" t="s">
        <v>45</v>
      </c>
      <c r="R177" s="1" t="s">
        <v>26</v>
      </c>
      <c r="S177" s="1" t="s">
        <v>45</v>
      </c>
      <c r="T177" s="1" t="s">
        <v>26</v>
      </c>
      <c r="U177" s="1">
        <v>0</v>
      </c>
      <c r="V177" s="1">
        <v>0</v>
      </c>
      <c r="W177" s="1">
        <v>0</v>
      </c>
      <c r="X177" s="1" t="s">
        <v>26</v>
      </c>
      <c r="Y177" s="1" t="s">
        <v>45</v>
      </c>
      <c r="Z177" s="1">
        <v>1</v>
      </c>
      <c r="AA177" s="1" t="s">
        <v>45</v>
      </c>
      <c r="AB177" s="1" t="s">
        <v>26</v>
      </c>
      <c r="AC177" s="1" t="s">
        <v>26</v>
      </c>
      <c r="AD177" s="1" t="s">
        <v>26</v>
      </c>
      <c r="AE177" s="25" t="s">
        <v>451</v>
      </c>
    </row>
    <row r="178" spans="1:31" ht="21" hidden="1" customHeight="1" x14ac:dyDescent="0.2">
      <c r="A178" s="1" t="s">
        <v>760</v>
      </c>
      <c r="B178" s="1" t="s">
        <v>453</v>
      </c>
      <c r="C178" s="1" t="s">
        <v>355</v>
      </c>
      <c r="D178" s="1" t="s">
        <v>566</v>
      </c>
      <c r="E178" s="1" t="s">
        <v>24</v>
      </c>
      <c r="F178" s="1" t="s">
        <v>848</v>
      </c>
      <c r="G178" s="1" t="s">
        <v>849</v>
      </c>
      <c r="H178" s="1" t="s">
        <v>519</v>
      </c>
      <c r="I178" s="1" t="s">
        <v>850</v>
      </c>
      <c r="J178" s="1" t="s">
        <v>851</v>
      </c>
      <c r="K178" s="1" t="s">
        <v>852</v>
      </c>
      <c r="L178" s="1" t="s">
        <v>49</v>
      </c>
      <c r="M178" s="1" t="s">
        <v>49</v>
      </c>
      <c r="N178" s="1" t="s">
        <v>781</v>
      </c>
      <c r="O178" s="1" t="s">
        <v>40</v>
      </c>
      <c r="P178" s="1" t="s">
        <v>40</v>
      </c>
      <c r="Q178" s="1" t="s">
        <v>45</v>
      </c>
      <c r="R178" s="1" t="s">
        <v>40</v>
      </c>
      <c r="S178" s="1" t="s">
        <v>45</v>
      </c>
      <c r="T178" s="1" t="s">
        <v>40</v>
      </c>
      <c r="U178" s="1">
        <v>12510199785</v>
      </c>
      <c r="V178" s="1">
        <v>2016</v>
      </c>
      <c r="W178" s="1">
        <v>1999</v>
      </c>
      <c r="X178" s="1" t="s">
        <v>853</v>
      </c>
      <c r="Y178" s="1" t="s">
        <v>45</v>
      </c>
      <c r="Z178" s="1">
        <v>3</v>
      </c>
      <c r="AA178" s="1" t="s">
        <v>45</v>
      </c>
      <c r="AB178" s="1" t="s">
        <v>26</v>
      </c>
      <c r="AC178" s="1" t="s">
        <v>26</v>
      </c>
      <c r="AD178" s="1" t="s">
        <v>26</v>
      </c>
      <c r="AE178" s="25" t="s">
        <v>451</v>
      </c>
    </row>
    <row r="179" spans="1:31" ht="21" hidden="1" customHeight="1" x14ac:dyDescent="0.2">
      <c r="A179" s="1" t="s">
        <v>760</v>
      </c>
      <c r="B179" s="1" t="s">
        <v>453</v>
      </c>
      <c r="C179" s="1" t="s">
        <v>355</v>
      </c>
      <c r="D179" s="1" t="s">
        <v>566</v>
      </c>
      <c r="E179" s="1" t="s">
        <v>24</v>
      </c>
      <c r="F179" s="1" t="s">
        <v>854</v>
      </c>
      <c r="G179" s="1" t="s">
        <v>855</v>
      </c>
      <c r="H179" s="1" t="s">
        <v>547</v>
      </c>
      <c r="I179" s="1" t="s">
        <v>856</v>
      </c>
      <c r="J179" s="1" t="s">
        <v>857</v>
      </c>
      <c r="K179" s="1" t="s">
        <v>858</v>
      </c>
      <c r="L179" s="1" t="s">
        <v>49</v>
      </c>
      <c r="M179" s="1" t="s">
        <v>49</v>
      </c>
      <c r="N179" s="1" t="s">
        <v>859</v>
      </c>
      <c r="O179" s="1" t="s">
        <v>40</v>
      </c>
      <c r="P179" s="1" t="s">
        <v>39</v>
      </c>
      <c r="Q179" s="1" t="s">
        <v>45</v>
      </c>
      <c r="R179" s="1" t="s">
        <v>40</v>
      </c>
      <c r="S179" s="1" t="s">
        <v>45</v>
      </c>
      <c r="T179" s="1" t="s">
        <v>40</v>
      </c>
      <c r="U179" s="1">
        <v>3589400000</v>
      </c>
      <c r="V179" s="1">
        <v>2016</v>
      </c>
      <c r="W179" s="1">
        <v>1997</v>
      </c>
      <c r="X179" s="1" t="s">
        <v>860</v>
      </c>
      <c r="Y179" s="1" t="s">
        <v>45</v>
      </c>
      <c r="Z179" s="1">
        <v>1</v>
      </c>
      <c r="AA179" s="1" t="s">
        <v>45</v>
      </c>
      <c r="AB179" s="1" t="s">
        <v>26</v>
      </c>
      <c r="AC179" s="1" t="s">
        <v>26</v>
      </c>
      <c r="AD179" s="1" t="s">
        <v>26</v>
      </c>
      <c r="AE179" s="25" t="s">
        <v>451</v>
      </c>
    </row>
    <row r="180" spans="1:31" ht="21" hidden="1" customHeight="1" x14ac:dyDescent="0.2">
      <c r="A180" s="1" t="s">
        <v>760</v>
      </c>
      <c r="B180" s="1" t="s">
        <v>453</v>
      </c>
      <c r="C180" s="1" t="s">
        <v>355</v>
      </c>
      <c r="D180" s="1" t="s">
        <v>566</v>
      </c>
      <c r="E180" s="1" t="s">
        <v>52</v>
      </c>
      <c r="F180" s="1" t="s">
        <v>861</v>
      </c>
      <c r="G180" s="1" t="s">
        <v>26</v>
      </c>
      <c r="H180" s="1" t="s">
        <v>45</v>
      </c>
      <c r="I180" s="1" t="s">
        <v>25</v>
      </c>
      <c r="J180" s="1" t="s">
        <v>26</v>
      </c>
      <c r="K180" s="1" t="s">
        <v>26</v>
      </c>
      <c r="L180" s="1" t="s">
        <v>26</v>
      </c>
      <c r="M180" s="1" t="s">
        <v>26</v>
      </c>
      <c r="N180" s="1" t="s">
        <v>26</v>
      </c>
      <c r="O180" s="1" t="s">
        <v>26</v>
      </c>
      <c r="P180" s="1" t="s">
        <v>26</v>
      </c>
      <c r="Q180" s="1" t="s">
        <v>45</v>
      </c>
      <c r="R180" s="1" t="s">
        <v>26</v>
      </c>
      <c r="S180" s="1" t="s">
        <v>45</v>
      </c>
      <c r="T180" s="1" t="s">
        <v>26</v>
      </c>
      <c r="U180" s="1">
        <v>0</v>
      </c>
      <c r="V180" s="1">
        <v>0</v>
      </c>
      <c r="W180" s="1">
        <v>0</v>
      </c>
      <c r="X180" s="1" t="s">
        <v>26</v>
      </c>
      <c r="Y180" s="1" t="s">
        <v>45</v>
      </c>
      <c r="Z180" s="1">
        <v>1</v>
      </c>
      <c r="AA180" s="1" t="s">
        <v>45</v>
      </c>
      <c r="AB180" s="1" t="s">
        <v>26</v>
      </c>
      <c r="AC180" s="1" t="s">
        <v>26</v>
      </c>
      <c r="AD180" s="1" t="s">
        <v>26</v>
      </c>
      <c r="AE180" s="25" t="s">
        <v>451</v>
      </c>
    </row>
    <row r="181" spans="1:31" ht="21" hidden="1" customHeight="1" x14ac:dyDescent="0.2">
      <c r="A181" s="1" t="s">
        <v>760</v>
      </c>
      <c r="B181" s="1" t="s">
        <v>453</v>
      </c>
      <c r="C181" s="1" t="s">
        <v>355</v>
      </c>
      <c r="D181" s="1" t="s">
        <v>566</v>
      </c>
      <c r="E181" s="1" t="s">
        <v>24</v>
      </c>
      <c r="F181" s="1" t="s">
        <v>862</v>
      </c>
      <c r="G181" s="1" t="s">
        <v>863</v>
      </c>
      <c r="H181" s="1" t="s">
        <v>151</v>
      </c>
      <c r="I181" s="1" t="s">
        <v>864</v>
      </c>
      <c r="J181" s="1" t="s">
        <v>865</v>
      </c>
      <c r="K181" s="1" t="s">
        <v>866</v>
      </c>
      <c r="L181" s="1" t="s">
        <v>49</v>
      </c>
      <c r="M181" s="1" t="s">
        <v>49</v>
      </c>
      <c r="N181" s="1" t="s">
        <v>781</v>
      </c>
      <c r="O181" s="1" t="s">
        <v>40</v>
      </c>
      <c r="P181" s="1" t="s">
        <v>28</v>
      </c>
      <c r="Q181" s="1" t="s">
        <v>45</v>
      </c>
      <c r="R181" s="1" t="s">
        <v>40</v>
      </c>
      <c r="S181" s="1" t="s">
        <v>45</v>
      </c>
      <c r="T181" s="1" t="s">
        <v>40</v>
      </c>
      <c r="U181" s="1">
        <v>4437396198</v>
      </c>
      <c r="V181" s="1">
        <v>2016</v>
      </c>
      <c r="W181" s="1">
        <v>1997</v>
      </c>
      <c r="X181" s="1" t="s">
        <v>867</v>
      </c>
      <c r="Y181" s="1" t="s">
        <v>45</v>
      </c>
      <c r="Z181" s="1">
        <v>2</v>
      </c>
      <c r="AA181" s="1" t="s">
        <v>45</v>
      </c>
      <c r="AB181" s="1" t="s">
        <v>26</v>
      </c>
      <c r="AC181" s="1" t="s">
        <v>26</v>
      </c>
      <c r="AD181" s="1" t="s">
        <v>26</v>
      </c>
      <c r="AE181" s="25" t="s">
        <v>451</v>
      </c>
    </row>
    <row r="182" spans="1:31" ht="21" hidden="1" customHeight="1" x14ac:dyDescent="0.2">
      <c r="A182" s="1" t="s">
        <v>760</v>
      </c>
      <c r="B182" s="1" t="s">
        <v>453</v>
      </c>
      <c r="C182" s="1" t="s">
        <v>355</v>
      </c>
      <c r="D182" s="1" t="s">
        <v>566</v>
      </c>
      <c r="E182" s="1" t="s">
        <v>52</v>
      </c>
      <c r="F182" s="1" t="s">
        <v>868</v>
      </c>
      <c r="G182" s="1" t="s">
        <v>26</v>
      </c>
      <c r="H182" s="1" t="s">
        <v>45</v>
      </c>
      <c r="I182" s="1" t="s">
        <v>25</v>
      </c>
      <c r="J182" s="1" t="s">
        <v>26</v>
      </c>
      <c r="K182" s="1" t="s">
        <v>26</v>
      </c>
      <c r="L182" s="1" t="s">
        <v>26</v>
      </c>
      <c r="M182" s="1" t="s">
        <v>26</v>
      </c>
      <c r="N182" s="1" t="s">
        <v>26</v>
      </c>
      <c r="O182" s="1" t="s">
        <v>26</v>
      </c>
      <c r="P182" s="1" t="s">
        <v>26</v>
      </c>
      <c r="Q182" s="1" t="s">
        <v>45</v>
      </c>
      <c r="R182" s="1" t="s">
        <v>26</v>
      </c>
      <c r="S182" s="1" t="s">
        <v>45</v>
      </c>
      <c r="T182" s="1" t="s">
        <v>26</v>
      </c>
      <c r="U182" s="1">
        <v>0</v>
      </c>
      <c r="V182" s="1">
        <v>0</v>
      </c>
      <c r="W182" s="1">
        <v>0</v>
      </c>
      <c r="X182" s="1" t="s">
        <v>26</v>
      </c>
      <c r="Y182" s="1" t="s">
        <v>45</v>
      </c>
      <c r="Z182" s="1">
        <v>1</v>
      </c>
      <c r="AA182" s="1" t="s">
        <v>45</v>
      </c>
      <c r="AB182" s="1" t="s">
        <v>26</v>
      </c>
      <c r="AC182" s="1" t="s">
        <v>26</v>
      </c>
      <c r="AD182" s="1" t="s">
        <v>26</v>
      </c>
      <c r="AE182" s="25" t="s">
        <v>451</v>
      </c>
    </row>
    <row r="183" spans="1:31" ht="21" hidden="1" customHeight="1" x14ac:dyDescent="0.2">
      <c r="A183" s="1" t="s">
        <v>760</v>
      </c>
      <c r="B183" s="1" t="s">
        <v>453</v>
      </c>
      <c r="C183" s="1" t="s">
        <v>355</v>
      </c>
      <c r="D183" s="1" t="s">
        <v>566</v>
      </c>
      <c r="E183" s="1" t="s">
        <v>52</v>
      </c>
      <c r="F183" s="1" t="s">
        <v>869</v>
      </c>
      <c r="G183" s="1" t="s">
        <v>26</v>
      </c>
      <c r="H183" s="1" t="s">
        <v>45</v>
      </c>
      <c r="I183" s="1" t="s">
        <v>25</v>
      </c>
      <c r="J183" s="1" t="s">
        <v>26</v>
      </c>
      <c r="K183" s="1" t="s">
        <v>26</v>
      </c>
      <c r="L183" s="1" t="s">
        <v>26</v>
      </c>
      <c r="M183" s="1" t="s">
        <v>26</v>
      </c>
      <c r="N183" s="1" t="s">
        <v>26</v>
      </c>
      <c r="O183" s="1" t="s">
        <v>26</v>
      </c>
      <c r="P183" s="1" t="s">
        <v>26</v>
      </c>
      <c r="Q183" s="1" t="s">
        <v>45</v>
      </c>
      <c r="R183" s="1" t="s">
        <v>26</v>
      </c>
      <c r="S183" s="1" t="s">
        <v>45</v>
      </c>
      <c r="T183" s="1" t="s">
        <v>26</v>
      </c>
      <c r="U183" s="1">
        <v>0</v>
      </c>
      <c r="V183" s="1">
        <v>0</v>
      </c>
      <c r="W183" s="1">
        <v>0</v>
      </c>
      <c r="X183" s="1" t="s">
        <v>26</v>
      </c>
      <c r="Y183" s="1" t="s">
        <v>45</v>
      </c>
      <c r="Z183" s="1">
        <v>1</v>
      </c>
      <c r="AA183" s="1" t="s">
        <v>45</v>
      </c>
      <c r="AB183" s="1" t="s">
        <v>26</v>
      </c>
      <c r="AC183" s="1" t="s">
        <v>26</v>
      </c>
      <c r="AD183" s="1" t="s">
        <v>26</v>
      </c>
      <c r="AE183" s="25" t="s">
        <v>451</v>
      </c>
    </row>
    <row r="184" spans="1:31" ht="21" customHeight="1" x14ac:dyDescent="0.2">
      <c r="A184" s="1" t="s">
        <v>567</v>
      </c>
      <c r="B184" s="1" t="s">
        <v>453</v>
      </c>
      <c r="C184" s="1" t="s">
        <v>352</v>
      </c>
      <c r="D184" s="1" t="s">
        <v>564</v>
      </c>
      <c r="E184" s="1" t="s">
        <v>52</v>
      </c>
      <c r="F184" s="1" t="s">
        <v>870</v>
      </c>
      <c r="G184" s="1" t="s">
        <v>26</v>
      </c>
      <c r="H184" s="1" t="s">
        <v>45</v>
      </c>
      <c r="I184" s="1" t="s">
        <v>25</v>
      </c>
      <c r="J184" s="1" t="s">
        <v>26</v>
      </c>
      <c r="K184" s="1" t="s">
        <v>26</v>
      </c>
      <c r="L184" s="1" t="s">
        <v>26</v>
      </c>
      <c r="M184" s="1" t="s">
        <v>26</v>
      </c>
      <c r="N184" s="1" t="s">
        <v>26</v>
      </c>
      <c r="O184" s="1" t="s">
        <v>26</v>
      </c>
      <c r="P184" s="1" t="s">
        <v>26</v>
      </c>
      <c r="Q184" s="1" t="s">
        <v>45</v>
      </c>
      <c r="R184" s="1" t="s">
        <v>26</v>
      </c>
      <c r="S184" s="1" t="s">
        <v>45</v>
      </c>
      <c r="T184" s="1" t="s">
        <v>26</v>
      </c>
      <c r="U184" s="1">
        <v>0</v>
      </c>
      <c r="V184" s="1">
        <v>0</v>
      </c>
      <c r="W184" s="1">
        <v>0</v>
      </c>
      <c r="X184" s="1" t="s">
        <v>26</v>
      </c>
      <c r="Y184" s="1" t="s">
        <v>45</v>
      </c>
      <c r="Z184" s="1">
        <v>1</v>
      </c>
      <c r="AA184" s="1" t="s">
        <v>45</v>
      </c>
      <c r="AB184" s="1" t="s">
        <v>26</v>
      </c>
      <c r="AC184" s="1" t="s">
        <v>26</v>
      </c>
      <c r="AD184" s="1" t="s">
        <v>26</v>
      </c>
      <c r="AE184" s="25" t="s">
        <v>436</v>
      </c>
    </row>
    <row r="185" spans="1:31" ht="21" customHeight="1" x14ac:dyDescent="0.2">
      <c r="A185" s="1" t="s">
        <v>567</v>
      </c>
      <c r="B185" s="1" t="s">
        <v>453</v>
      </c>
      <c r="C185" s="1" t="s">
        <v>352</v>
      </c>
      <c r="D185" s="1" t="s">
        <v>564</v>
      </c>
      <c r="E185" s="1" t="s">
        <v>52</v>
      </c>
      <c r="F185" s="1" t="s">
        <v>871</v>
      </c>
      <c r="G185" s="1" t="s">
        <v>26</v>
      </c>
      <c r="H185" s="1" t="s">
        <v>45</v>
      </c>
      <c r="I185" s="1" t="s">
        <v>25</v>
      </c>
      <c r="J185" s="1" t="s">
        <v>26</v>
      </c>
      <c r="K185" s="1" t="s">
        <v>26</v>
      </c>
      <c r="L185" s="1" t="s">
        <v>26</v>
      </c>
      <c r="M185" s="1" t="s">
        <v>26</v>
      </c>
      <c r="N185" s="1" t="s">
        <v>26</v>
      </c>
      <c r="O185" s="1" t="s">
        <v>26</v>
      </c>
      <c r="P185" s="1" t="s">
        <v>26</v>
      </c>
      <c r="Q185" s="1" t="s">
        <v>45</v>
      </c>
      <c r="R185" s="1" t="s">
        <v>26</v>
      </c>
      <c r="S185" s="1" t="s">
        <v>45</v>
      </c>
      <c r="T185" s="1" t="s">
        <v>26</v>
      </c>
      <c r="U185" s="1">
        <v>0</v>
      </c>
      <c r="V185" s="1">
        <v>0</v>
      </c>
      <c r="W185" s="1">
        <v>0</v>
      </c>
      <c r="X185" s="1" t="s">
        <v>26</v>
      </c>
      <c r="Y185" s="1" t="s">
        <v>45</v>
      </c>
      <c r="Z185" s="1">
        <v>1</v>
      </c>
      <c r="AA185" s="1" t="s">
        <v>45</v>
      </c>
      <c r="AB185" s="1" t="s">
        <v>26</v>
      </c>
      <c r="AC185" s="1" t="s">
        <v>26</v>
      </c>
      <c r="AD185" s="1" t="s">
        <v>26</v>
      </c>
      <c r="AE185" s="25" t="s">
        <v>436</v>
      </c>
    </row>
    <row r="186" spans="1:31" ht="21" customHeight="1" x14ac:dyDescent="0.2">
      <c r="A186" s="1" t="s">
        <v>567</v>
      </c>
      <c r="B186" s="1" t="s">
        <v>453</v>
      </c>
      <c r="C186" s="1" t="s">
        <v>352</v>
      </c>
      <c r="D186" s="1" t="s">
        <v>564</v>
      </c>
      <c r="E186" s="1" t="s">
        <v>52</v>
      </c>
      <c r="F186" s="1" t="s">
        <v>872</v>
      </c>
      <c r="G186" s="1" t="s">
        <v>26</v>
      </c>
      <c r="H186" s="1" t="s">
        <v>45</v>
      </c>
      <c r="I186" s="1" t="s">
        <v>25</v>
      </c>
      <c r="J186" s="1" t="s">
        <v>26</v>
      </c>
      <c r="K186" s="1" t="s">
        <v>26</v>
      </c>
      <c r="L186" s="1" t="s">
        <v>26</v>
      </c>
      <c r="M186" s="1" t="s">
        <v>26</v>
      </c>
      <c r="N186" s="1" t="s">
        <v>26</v>
      </c>
      <c r="O186" s="1" t="s">
        <v>26</v>
      </c>
      <c r="P186" s="1" t="s">
        <v>26</v>
      </c>
      <c r="Q186" s="1" t="s">
        <v>45</v>
      </c>
      <c r="R186" s="1" t="s">
        <v>26</v>
      </c>
      <c r="S186" s="1" t="s">
        <v>45</v>
      </c>
      <c r="T186" s="1" t="s">
        <v>26</v>
      </c>
      <c r="U186" s="1">
        <v>0</v>
      </c>
      <c r="V186" s="1">
        <v>0</v>
      </c>
      <c r="W186" s="1">
        <v>0</v>
      </c>
      <c r="X186" s="1" t="s">
        <v>26</v>
      </c>
      <c r="Y186" s="1" t="s">
        <v>45</v>
      </c>
      <c r="Z186" s="1">
        <v>1</v>
      </c>
      <c r="AA186" s="1" t="s">
        <v>45</v>
      </c>
      <c r="AB186" s="1" t="s">
        <v>26</v>
      </c>
      <c r="AC186" s="1" t="s">
        <v>26</v>
      </c>
      <c r="AD186" s="1" t="s">
        <v>26</v>
      </c>
      <c r="AE186" s="25" t="s">
        <v>436</v>
      </c>
    </row>
    <row r="187" spans="1:31" ht="21" customHeight="1" x14ac:dyDescent="0.2">
      <c r="A187" s="1" t="s">
        <v>567</v>
      </c>
      <c r="B187" s="1" t="s">
        <v>453</v>
      </c>
      <c r="C187" s="1" t="s">
        <v>352</v>
      </c>
      <c r="D187" s="1" t="s">
        <v>564</v>
      </c>
      <c r="E187" s="1" t="s">
        <v>52</v>
      </c>
      <c r="F187" s="1" t="s">
        <v>873</v>
      </c>
      <c r="G187" s="1" t="s">
        <v>26</v>
      </c>
      <c r="H187" s="1" t="s">
        <v>45</v>
      </c>
      <c r="I187" s="1" t="s">
        <v>25</v>
      </c>
      <c r="J187" s="1" t="s">
        <v>26</v>
      </c>
      <c r="K187" s="1" t="s">
        <v>26</v>
      </c>
      <c r="L187" s="1" t="s">
        <v>26</v>
      </c>
      <c r="M187" s="1" t="s">
        <v>26</v>
      </c>
      <c r="N187" s="1" t="s">
        <v>26</v>
      </c>
      <c r="O187" s="1" t="s">
        <v>26</v>
      </c>
      <c r="P187" s="1" t="s">
        <v>26</v>
      </c>
      <c r="Q187" s="1" t="s">
        <v>45</v>
      </c>
      <c r="R187" s="1" t="s">
        <v>26</v>
      </c>
      <c r="S187" s="1" t="s">
        <v>45</v>
      </c>
      <c r="T187" s="1" t="s">
        <v>26</v>
      </c>
      <c r="U187" s="1">
        <v>0</v>
      </c>
      <c r="V187" s="1">
        <v>0</v>
      </c>
      <c r="W187" s="1">
        <v>0</v>
      </c>
      <c r="X187" s="1" t="s">
        <v>26</v>
      </c>
      <c r="Y187" s="1" t="s">
        <v>45</v>
      </c>
      <c r="Z187" s="1">
        <v>1</v>
      </c>
      <c r="AA187" s="1" t="s">
        <v>45</v>
      </c>
      <c r="AB187" s="1" t="s">
        <v>26</v>
      </c>
      <c r="AC187" s="1" t="s">
        <v>26</v>
      </c>
      <c r="AD187" s="1" t="s">
        <v>26</v>
      </c>
      <c r="AE187" s="25" t="s">
        <v>436</v>
      </c>
    </row>
    <row r="188" spans="1:31" ht="21" customHeight="1" x14ac:dyDescent="0.2">
      <c r="A188" s="1" t="s">
        <v>567</v>
      </c>
      <c r="B188" s="1" t="s">
        <v>453</v>
      </c>
      <c r="C188" s="1" t="s">
        <v>352</v>
      </c>
      <c r="D188" s="1" t="s">
        <v>564</v>
      </c>
      <c r="E188" s="1" t="s">
        <v>52</v>
      </c>
      <c r="F188" s="1" t="s">
        <v>874</v>
      </c>
      <c r="G188" s="1" t="s">
        <v>26</v>
      </c>
      <c r="H188" s="1" t="s">
        <v>45</v>
      </c>
      <c r="I188" s="1" t="s">
        <v>25</v>
      </c>
      <c r="J188" s="1" t="s">
        <v>26</v>
      </c>
      <c r="K188" s="1" t="s">
        <v>26</v>
      </c>
      <c r="L188" s="1" t="s">
        <v>26</v>
      </c>
      <c r="M188" s="1" t="s">
        <v>26</v>
      </c>
      <c r="N188" s="1" t="s">
        <v>26</v>
      </c>
      <c r="O188" s="1" t="s">
        <v>26</v>
      </c>
      <c r="P188" s="1" t="s">
        <v>26</v>
      </c>
      <c r="Q188" s="1" t="s">
        <v>45</v>
      </c>
      <c r="R188" s="1" t="s">
        <v>26</v>
      </c>
      <c r="S188" s="1" t="s">
        <v>45</v>
      </c>
      <c r="T188" s="1" t="s">
        <v>26</v>
      </c>
      <c r="U188" s="1">
        <v>0</v>
      </c>
      <c r="V188" s="1">
        <v>0</v>
      </c>
      <c r="W188" s="1">
        <v>0</v>
      </c>
      <c r="X188" s="1" t="s">
        <v>26</v>
      </c>
      <c r="Y188" s="1" t="s">
        <v>45</v>
      </c>
      <c r="Z188" s="1">
        <v>1</v>
      </c>
      <c r="AA188" s="1" t="s">
        <v>45</v>
      </c>
      <c r="AB188" s="1" t="s">
        <v>26</v>
      </c>
      <c r="AC188" s="1" t="s">
        <v>26</v>
      </c>
      <c r="AD188" s="1" t="s">
        <v>26</v>
      </c>
      <c r="AE188" s="25" t="s">
        <v>436</v>
      </c>
    </row>
    <row r="189" spans="1:31" ht="21" customHeight="1" x14ac:dyDescent="0.2">
      <c r="A189" s="1" t="s">
        <v>567</v>
      </c>
      <c r="B189" s="1" t="s">
        <v>453</v>
      </c>
      <c r="C189" s="1" t="s">
        <v>352</v>
      </c>
      <c r="D189" s="1" t="s">
        <v>564</v>
      </c>
      <c r="E189" s="1" t="s">
        <v>52</v>
      </c>
      <c r="F189" s="1" t="s">
        <v>875</v>
      </c>
      <c r="G189" s="1" t="s">
        <v>26</v>
      </c>
      <c r="H189" s="1" t="s">
        <v>45</v>
      </c>
      <c r="I189" s="1" t="s">
        <v>25</v>
      </c>
      <c r="J189" s="1" t="s">
        <v>26</v>
      </c>
      <c r="K189" s="1" t="s">
        <v>26</v>
      </c>
      <c r="L189" s="1" t="s">
        <v>26</v>
      </c>
      <c r="M189" s="1" t="s">
        <v>26</v>
      </c>
      <c r="N189" s="1" t="s">
        <v>26</v>
      </c>
      <c r="O189" s="1" t="s">
        <v>26</v>
      </c>
      <c r="P189" s="1" t="s">
        <v>26</v>
      </c>
      <c r="Q189" s="1" t="s">
        <v>45</v>
      </c>
      <c r="R189" s="1" t="s">
        <v>26</v>
      </c>
      <c r="S189" s="1" t="s">
        <v>45</v>
      </c>
      <c r="T189" s="1" t="s">
        <v>26</v>
      </c>
      <c r="U189" s="1">
        <v>0</v>
      </c>
      <c r="V189" s="1">
        <v>0</v>
      </c>
      <c r="W189" s="1">
        <v>0</v>
      </c>
      <c r="X189" s="1" t="s">
        <v>26</v>
      </c>
      <c r="Y189" s="1" t="s">
        <v>45</v>
      </c>
      <c r="Z189" s="1">
        <v>1</v>
      </c>
      <c r="AA189" s="1" t="s">
        <v>45</v>
      </c>
      <c r="AB189" s="1" t="s">
        <v>26</v>
      </c>
      <c r="AC189" s="1" t="s">
        <v>26</v>
      </c>
      <c r="AD189" s="1" t="s">
        <v>26</v>
      </c>
      <c r="AE189" s="25" t="s">
        <v>436</v>
      </c>
    </row>
    <row r="190" spans="1:31" ht="21" customHeight="1" x14ac:dyDescent="0.2">
      <c r="A190" s="1" t="s">
        <v>567</v>
      </c>
      <c r="B190" s="1" t="s">
        <v>453</v>
      </c>
      <c r="C190" s="1" t="s">
        <v>352</v>
      </c>
      <c r="D190" s="1" t="s">
        <v>564</v>
      </c>
      <c r="E190" s="1" t="s">
        <v>52</v>
      </c>
      <c r="F190" s="1" t="s">
        <v>876</v>
      </c>
      <c r="G190" s="1" t="s">
        <v>26</v>
      </c>
      <c r="H190" s="1" t="s">
        <v>45</v>
      </c>
      <c r="I190" s="1" t="s">
        <v>25</v>
      </c>
      <c r="J190" s="1" t="s">
        <v>26</v>
      </c>
      <c r="K190" s="1" t="s">
        <v>26</v>
      </c>
      <c r="L190" s="1" t="s">
        <v>26</v>
      </c>
      <c r="M190" s="1" t="s">
        <v>26</v>
      </c>
      <c r="N190" s="1" t="s">
        <v>26</v>
      </c>
      <c r="O190" s="1" t="s">
        <v>26</v>
      </c>
      <c r="P190" s="1" t="s">
        <v>26</v>
      </c>
      <c r="Q190" s="1" t="s">
        <v>45</v>
      </c>
      <c r="R190" s="1" t="s">
        <v>26</v>
      </c>
      <c r="S190" s="1" t="s">
        <v>45</v>
      </c>
      <c r="T190" s="1" t="s">
        <v>26</v>
      </c>
      <c r="U190" s="1">
        <v>0</v>
      </c>
      <c r="V190" s="1">
        <v>0</v>
      </c>
      <c r="W190" s="1">
        <v>0</v>
      </c>
      <c r="X190" s="1" t="s">
        <v>26</v>
      </c>
      <c r="Y190" s="1" t="s">
        <v>45</v>
      </c>
      <c r="Z190" s="1">
        <v>1</v>
      </c>
      <c r="AA190" s="1" t="s">
        <v>45</v>
      </c>
      <c r="AB190" s="1" t="s">
        <v>26</v>
      </c>
      <c r="AC190" s="1" t="s">
        <v>26</v>
      </c>
      <c r="AD190" s="1" t="s">
        <v>26</v>
      </c>
      <c r="AE190" s="25" t="s">
        <v>436</v>
      </c>
    </row>
    <row r="191" spans="1:31" ht="21" customHeight="1" x14ac:dyDescent="0.2">
      <c r="A191" s="1" t="s">
        <v>567</v>
      </c>
      <c r="B191" s="1" t="s">
        <v>453</v>
      </c>
      <c r="C191" s="1" t="s">
        <v>352</v>
      </c>
      <c r="D191" s="1" t="s">
        <v>564</v>
      </c>
      <c r="E191" s="1" t="s">
        <v>52</v>
      </c>
      <c r="F191" s="1" t="s">
        <v>877</v>
      </c>
      <c r="G191" s="1" t="s">
        <v>878</v>
      </c>
      <c r="H191" s="1" t="s">
        <v>547</v>
      </c>
      <c r="I191" s="1" t="s">
        <v>879</v>
      </c>
      <c r="J191" s="1" t="s">
        <v>879</v>
      </c>
      <c r="K191" s="1" t="s">
        <v>26</v>
      </c>
      <c r="L191" s="1" t="s">
        <v>880</v>
      </c>
      <c r="M191" s="1" t="s">
        <v>881</v>
      </c>
      <c r="N191" s="1" t="s">
        <v>39</v>
      </c>
      <c r="O191" s="1" t="s">
        <v>28</v>
      </c>
      <c r="P191" s="1" t="s">
        <v>28</v>
      </c>
      <c r="Q191" s="1" t="s">
        <v>45</v>
      </c>
      <c r="R191" s="1" t="s">
        <v>40</v>
      </c>
      <c r="S191" s="1" t="s">
        <v>45</v>
      </c>
      <c r="T191" s="1" t="s">
        <v>40</v>
      </c>
      <c r="U191" s="1">
        <v>0</v>
      </c>
      <c r="V191" s="1">
        <v>0</v>
      </c>
      <c r="W191" s="1">
        <v>0</v>
      </c>
      <c r="X191" s="1" t="s">
        <v>49</v>
      </c>
      <c r="Y191" s="1" t="s">
        <v>45</v>
      </c>
      <c r="Z191" s="1">
        <v>0</v>
      </c>
      <c r="AA191" s="1" t="s">
        <v>45</v>
      </c>
      <c r="AB191" s="1" t="s">
        <v>26</v>
      </c>
      <c r="AC191" s="1" t="s">
        <v>26</v>
      </c>
      <c r="AD191" s="1" t="s">
        <v>26</v>
      </c>
      <c r="AE191" s="25" t="s">
        <v>436</v>
      </c>
    </row>
    <row r="192" spans="1:31" ht="21" customHeight="1" x14ac:dyDescent="0.2">
      <c r="A192" s="1" t="s">
        <v>567</v>
      </c>
      <c r="B192" s="1" t="s">
        <v>453</v>
      </c>
      <c r="C192" s="1" t="s">
        <v>352</v>
      </c>
      <c r="D192" s="1" t="s">
        <v>564</v>
      </c>
      <c r="E192" s="1" t="s">
        <v>52</v>
      </c>
      <c r="F192" s="1" t="s">
        <v>882</v>
      </c>
      <c r="G192" s="1" t="s">
        <v>26</v>
      </c>
      <c r="H192" s="1" t="s">
        <v>45</v>
      </c>
      <c r="I192" s="1" t="s">
        <v>25</v>
      </c>
      <c r="J192" s="1" t="s">
        <v>26</v>
      </c>
      <c r="K192" s="1" t="s">
        <v>26</v>
      </c>
      <c r="L192" s="1" t="s">
        <v>26</v>
      </c>
      <c r="M192" s="1" t="s">
        <v>26</v>
      </c>
      <c r="N192" s="1" t="s">
        <v>26</v>
      </c>
      <c r="O192" s="1" t="s">
        <v>26</v>
      </c>
      <c r="P192" s="1" t="s">
        <v>26</v>
      </c>
      <c r="Q192" s="1" t="s">
        <v>45</v>
      </c>
      <c r="R192" s="1" t="s">
        <v>26</v>
      </c>
      <c r="S192" s="1" t="s">
        <v>45</v>
      </c>
      <c r="T192" s="1" t="s">
        <v>26</v>
      </c>
      <c r="U192" s="1">
        <v>0</v>
      </c>
      <c r="V192" s="1">
        <v>0</v>
      </c>
      <c r="W192" s="1">
        <v>0</v>
      </c>
      <c r="X192" s="1" t="s">
        <v>26</v>
      </c>
      <c r="Y192" s="1" t="s">
        <v>45</v>
      </c>
      <c r="Z192" s="1">
        <v>1</v>
      </c>
      <c r="AA192" s="1" t="s">
        <v>45</v>
      </c>
      <c r="AB192" s="1" t="s">
        <v>26</v>
      </c>
      <c r="AC192" s="1" t="s">
        <v>26</v>
      </c>
      <c r="AD192" s="1" t="s">
        <v>26</v>
      </c>
      <c r="AE192" s="25" t="s">
        <v>436</v>
      </c>
    </row>
    <row r="193" spans="1:31" ht="21" customHeight="1" x14ac:dyDescent="0.2">
      <c r="A193" s="1" t="s">
        <v>567</v>
      </c>
      <c r="B193" s="1" t="s">
        <v>453</v>
      </c>
      <c r="C193" s="1" t="s">
        <v>352</v>
      </c>
      <c r="D193" s="1" t="s">
        <v>564</v>
      </c>
      <c r="E193" s="1" t="s">
        <v>52</v>
      </c>
      <c r="F193" s="1" t="s">
        <v>883</v>
      </c>
      <c r="G193" s="1" t="s">
        <v>26</v>
      </c>
      <c r="H193" s="1" t="s">
        <v>45</v>
      </c>
      <c r="I193" s="1" t="s">
        <v>25</v>
      </c>
      <c r="J193" s="1" t="s">
        <v>26</v>
      </c>
      <c r="K193" s="1" t="s">
        <v>26</v>
      </c>
      <c r="L193" s="1" t="s">
        <v>26</v>
      </c>
      <c r="M193" s="1" t="s">
        <v>26</v>
      </c>
      <c r="N193" s="1" t="s">
        <v>26</v>
      </c>
      <c r="O193" s="1" t="s">
        <v>26</v>
      </c>
      <c r="P193" s="1" t="s">
        <v>26</v>
      </c>
      <c r="Q193" s="1" t="s">
        <v>45</v>
      </c>
      <c r="R193" s="1" t="s">
        <v>26</v>
      </c>
      <c r="S193" s="1" t="s">
        <v>45</v>
      </c>
      <c r="T193" s="1" t="s">
        <v>26</v>
      </c>
      <c r="U193" s="1">
        <v>0</v>
      </c>
      <c r="V193" s="1">
        <v>0</v>
      </c>
      <c r="W193" s="1">
        <v>0</v>
      </c>
      <c r="X193" s="1" t="s">
        <v>26</v>
      </c>
      <c r="Y193" s="1" t="s">
        <v>45</v>
      </c>
      <c r="Z193" s="1">
        <v>1</v>
      </c>
      <c r="AA193" s="1" t="s">
        <v>45</v>
      </c>
      <c r="AB193" s="1" t="s">
        <v>26</v>
      </c>
      <c r="AC193" s="1" t="s">
        <v>26</v>
      </c>
      <c r="AD193" s="1" t="s">
        <v>26</v>
      </c>
      <c r="AE193" s="25" t="s">
        <v>436</v>
      </c>
    </row>
    <row r="194" spans="1:31" ht="21" customHeight="1" x14ac:dyDescent="0.2">
      <c r="A194" s="1" t="s">
        <v>567</v>
      </c>
      <c r="B194" s="1" t="s">
        <v>453</v>
      </c>
      <c r="C194" s="1" t="s">
        <v>352</v>
      </c>
      <c r="D194" s="1" t="s">
        <v>564</v>
      </c>
      <c r="E194" s="1" t="s">
        <v>52</v>
      </c>
      <c r="F194" s="1" t="s">
        <v>884</v>
      </c>
      <c r="G194" s="1" t="s">
        <v>26</v>
      </c>
      <c r="H194" s="1" t="s">
        <v>45</v>
      </c>
      <c r="I194" s="1" t="s">
        <v>25</v>
      </c>
      <c r="J194" s="1" t="s">
        <v>26</v>
      </c>
      <c r="K194" s="1" t="s">
        <v>26</v>
      </c>
      <c r="L194" s="1" t="s">
        <v>26</v>
      </c>
      <c r="M194" s="1" t="s">
        <v>26</v>
      </c>
      <c r="N194" s="1" t="s">
        <v>26</v>
      </c>
      <c r="O194" s="1" t="s">
        <v>26</v>
      </c>
      <c r="P194" s="1" t="s">
        <v>26</v>
      </c>
      <c r="Q194" s="1" t="s">
        <v>45</v>
      </c>
      <c r="R194" s="1" t="s">
        <v>26</v>
      </c>
      <c r="S194" s="1" t="s">
        <v>45</v>
      </c>
      <c r="T194" s="1" t="s">
        <v>26</v>
      </c>
      <c r="U194" s="1">
        <v>0</v>
      </c>
      <c r="V194" s="1">
        <v>0</v>
      </c>
      <c r="W194" s="1">
        <v>0</v>
      </c>
      <c r="X194" s="1" t="s">
        <v>26</v>
      </c>
      <c r="Y194" s="1" t="s">
        <v>45</v>
      </c>
      <c r="Z194" s="1">
        <v>1</v>
      </c>
      <c r="AA194" s="1" t="s">
        <v>45</v>
      </c>
      <c r="AB194" s="1" t="s">
        <v>26</v>
      </c>
      <c r="AC194" s="1" t="s">
        <v>26</v>
      </c>
      <c r="AD194" s="1" t="s">
        <v>26</v>
      </c>
      <c r="AE194" s="25" t="s">
        <v>436</v>
      </c>
    </row>
    <row r="195" spans="1:31" ht="21" customHeight="1" x14ac:dyDescent="0.2">
      <c r="A195" s="1" t="s">
        <v>567</v>
      </c>
      <c r="B195" s="1" t="s">
        <v>453</v>
      </c>
      <c r="C195" s="1" t="s">
        <v>352</v>
      </c>
      <c r="D195" s="1" t="s">
        <v>564</v>
      </c>
      <c r="E195" s="1" t="s">
        <v>52</v>
      </c>
      <c r="F195" s="1" t="s">
        <v>885</v>
      </c>
      <c r="G195" s="1" t="s">
        <v>886</v>
      </c>
      <c r="H195" s="1" t="s">
        <v>65</v>
      </c>
      <c r="I195" s="1" t="s">
        <v>65</v>
      </c>
      <c r="J195" s="1" t="s">
        <v>577</v>
      </c>
      <c r="K195" s="1" t="s">
        <v>887</v>
      </c>
      <c r="L195" s="1" t="s">
        <v>888</v>
      </c>
      <c r="M195" s="1" t="s">
        <v>889</v>
      </c>
      <c r="N195" s="1" t="s">
        <v>39</v>
      </c>
      <c r="O195" s="1" t="s">
        <v>28</v>
      </c>
      <c r="P195" s="1" t="s">
        <v>28</v>
      </c>
      <c r="Q195" s="1" t="s">
        <v>45</v>
      </c>
      <c r="R195" s="1" t="s">
        <v>40</v>
      </c>
      <c r="S195" s="1" t="s">
        <v>45</v>
      </c>
      <c r="T195" s="1" t="s">
        <v>40</v>
      </c>
      <c r="U195" s="1">
        <v>0</v>
      </c>
      <c r="V195" s="1">
        <v>0</v>
      </c>
      <c r="W195" s="1">
        <v>0</v>
      </c>
      <c r="X195" s="1" t="s">
        <v>49</v>
      </c>
      <c r="Y195" s="1" t="s">
        <v>45</v>
      </c>
      <c r="Z195" s="1">
        <v>0</v>
      </c>
      <c r="AA195" s="1" t="s">
        <v>45</v>
      </c>
      <c r="AB195" s="1" t="s">
        <v>26</v>
      </c>
      <c r="AC195" s="1" t="s">
        <v>26</v>
      </c>
      <c r="AD195" s="1" t="s">
        <v>26</v>
      </c>
      <c r="AE195" s="25" t="s">
        <v>436</v>
      </c>
    </row>
    <row r="196" spans="1:31" ht="21" customHeight="1" x14ac:dyDescent="0.2">
      <c r="A196" s="1" t="s">
        <v>567</v>
      </c>
      <c r="B196" s="1" t="s">
        <v>453</v>
      </c>
      <c r="C196" s="1" t="s">
        <v>352</v>
      </c>
      <c r="D196" s="1" t="s">
        <v>564</v>
      </c>
      <c r="E196" s="1" t="s">
        <v>52</v>
      </c>
      <c r="F196" s="1" t="s">
        <v>890</v>
      </c>
      <c r="G196" s="1" t="s">
        <v>891</v>
      </c>
      <c r="H196" s="1" t="s">
        <v>65</v>
      </c>
      <c r="I196" s="1" t="s">
        <v>892</v>
      </c>
      <c r="J196" s="1" t="s">
        <v>893</v>
      </c>
      <c r="K196" s="1" t="s">
        <v>26</v>
      </c>
      <c r="L196" s="1" t="s">
        <v>894</v>
      </c>
      <c r="M196" s="1" t="s">
        <v>895</v>
      </c>
      <c r="N196" s="1" t="s">
        <v>39</v>
      </c>
      <c r="O196" s="1" t="s">
        <v>28</v>
      </c>
      <c r="P196" s="1" t="s">
        <v>28</v>
      </c>
      <c r="Q196" s="1" t="s">
        <v>45</v>
      </c>
      <c r="R196" s="1" t="s">
        <v>40</v>
      </c>
      <c r="S196" s="1" t="s">
        <v>45</v>
      </c>
      <c r="T196" s="1" t="s">
        <v>40</v>
      </c>
      <c r="U196" s="1">
        <v>0</v>
      </c>
      <c r="V196" s="1">
        <v>0</v>
      </c>
      <c r="W196" s="1">
        <v>0</v>
      </c>
      <c r="X196" s="1" t="s">
        <v>49</v>
      </c>
      <c r="Y196" s="1" t="s">
        <v>45</v>
      </c>
      <c r="Z196" s="1">
        <v>0</v>
      </c>
      <c r="AA196" s="1" t="s">
        <v>45</v>
      </c>
      <c r="AB196" s="1" t="s">
        <v>26</v>
      </c>
      <c r="AC196" s="1" t="s">
        <v>26</v>
      </c>
      <c r="AD196" s="1" t="s">
        <v>26</v>
      </c>
      <c r="AE196" s="25" t="s">
        <v>436</v>
      </c>
    </row>
    <row r="197" spans="1:31" ht="21" customHeight="1" x14ac:dyDescent="0.2">
      <c r="A197" s="1" t="s">
        <v>567</v>
      </c>
      <c r="B197" s="1" t="s">
        <v>453</v>
      </c>
      <c r="C197" s="1" t="s">
        <v>352</v>
      </c>
      <c r="D197" s="1" t="s">
        <v>564</v>
      </c>
      <c r="E197" s="1" t="s">
        <v>52</v>
      </c>
      <c r="F197" s="1" t="s">
        <v>632</v>
      </c>
      <c r="G197" s="1" t="s">
        <v>896</v>
      </c>
      <c r="H197" s="1" t="s">
        <v>135</v>
      </c>
      <c r="I197" s="1" t="s">
        <v>136</v>
      </c>
      <c r="J197" s="1" t="s">
        <v>135</v>
      </c>
      <c r="K197" s="1" t="s">
        <v>897</v>
      </c>
      <c r="L197" s="1" t="s">
        <v>898</v>
      </c>
      <c r="M197" s="1" t="s">
        <v>899</v>
      </c>
      <c r="N197" s="1" t="s">
        <v>39</v>
      </c>
      <c r="O197" s="1" t="s">
        <v>28</v>
      </c>
      <c r="P197" s="1" t="s">
        <v>28</v>
      </c>
      <c r="Q197" s="1" t="s">
        <v>45</v>
      </c>
      <c r="R197" s="1" t="s">
        <v>40</v>
      </c>
      <c r="S197" s="1" t="s">
        <v>45</v>
      </c>
      <c r="T197" s="1" t="s">
        <v>40</v>
      </c>
      <c r="U197" s="1">
        <v>0</v>
      </c>
      <c r="V197" s="1">
        <v>0</v>
      </c>
      <c r="W197" s="1">
        <v>0</v>
      </c>
      <c r="X197" s="1" t="s">
        <v>49</v>
      </c>
      <c r="Y197" s="1" t="s">
        <v>45</v>
      </c>
      <c r="Z197" s="1">
        <v>0</v>
      </c>
      <c r="AA197" s="1" t="s">
        <v>45</v>
      </c>
      <c r="AB197" s="1" t="s">
        <v>26</v>
      </c>
      <c r="AC197" s="1" t="s">
        <v>26</v>
      </c>
      <c r="AD197" s="1" t="s">
        <v>26</v>
      </c>
      <c r="AE197" s="25" t="s">
        <v>436</v>
      </c>
    </row>
    <row r="198" spans="1:31" ht="21" hidden="1" customHeight="1" x14ac:dyDescent="0.2">
      <c r="A198" s="1" t="s">
        <v>760</v>
      </c>
      <c r="B198" s="1" t="s">
        <v>453</v>
      </c>
      <c r="C198" s="1" t="s">
        <v>355</v>
      </c>
      <c r="D198" s="1" t="s">
        <v>566</v>
      </c>
      <c r="E198" s="1" t="s">
        <v>24</v>
      </c>
      <c r="F198" s="1" t="s">
        <v>900</v>
      </c>
      <c r="G198" s="1" t="s">
        <v>901</v>
      </c>
      <c r="H198" s="1" t="s">
        <v>521</v>
      </c>
      <c r="I198" s="1" t="s">
        <v>25</v>
      </c>
      <c r="J198" s="1" t="s">
        <v>26</v>
      </c>
      <c r="K198" s="1" t="s">
        <v>902</v>
      </c>
      <c r="L198" s="1" t="s">
        <v>49</v>
      </c>
      <c r="M198" s="1" t="s">
        <v>49</v>
      </c>
      <c r="N198" s="1" t="s">
        <v>28</v>
      </c>
      <c r="O198" s="1" t="s">
        <v>40</v>
      </c>
      <c r="P198" s="1" t="s">
        <v>28</v>
      </c>
      <c r="Q198" s="1" t="s">
        <v>45</v>
      </c>
      <c r="R198" s="1" t="s">
        <v>40</v>
      </c>
      <c r="S198" s="1" t="s">
        <v>45</v>
      </c>
      <c r="T198" s="1" t="s">
        <v>40</v>
      </c>
      <c r="U198" s="1">
        <v>20076000</v>
      </c>
      <c r="V198" s="1">
        <v>2016</v>
      </c>
      <c r="W198" s="1">
        <v>2002</v>
      </c>
      <c r="X198" s="1" t="s">
        <v>903</v>
      </c>
      <c r="Y198" s="1" t="s">
        <v>45</v>
      </c>
      <c r="Z198" s="1">
        <v>1</v>
      </c>
      <c r="AA198" s="1" t="s">
        <v>45</v>
      </c>
      <c r="AB198" s="1" t="s">
        <v>26</v>
      </c>
      <c r="AC198" s="1" t="s">
        <v>26</v>
      </c>
      <c r="AD198" s="1" t="s">
        <v>26</v>
      </c>
      <c r="AE198" s="25" t="s">
        <v>451</v>
      </c>
    </row>
    <row r="199" spans="1:31" ht="21" hidden="1" customHeight="1" x14ac:dyDescent="0.2">
      <c r="A199" s="1" t="s">
        <v>760</v>
      </c>
      <c r="B199" s="1" t="s">
        <v>453</v>
      </c>
      <c r="C199" s="1" t="s">
        <v>355</v>
      </c>
      <c r="D199" s="1" t="s">
        <v>566</v>
      </c>
      <c r="E199" s="1" t="s">
        <v>24</v>
      </c>
      <c r="F199" s="1" t="s">
        <v>904</v>
      </c>
      <c r="G199" s="1" t="s">
        <v>905</v>
      </c>
      <c r="H199" s="1" t="s">
        <v>525</v>
      </c>
      <c r="I199" s="1" t="s">
        <v>525</v>
      </c>
      <c r="J199" s="1" t="s">
        <v>906</v>
      </c>
      <c r="K199" s="1" t="s">
        <v>907</v>
      </c>
      <c r="L199" s="1" t="s">
        <v>49</v>
      </c>
      <c r="M199" s="1" t="s">
        <v>49</v>
      </c>
      <c r="N199" s="1" t="s">
        <v>781</v>
      </c>
      <c r="O199" s="1" t="s">
        <v>40</v>
      </c>
      <c r="P199" s="1" t="s">
        <v>39</v>
      </c>
      <c r="Q199" s="1" t="s">
        <v>45</v>
      </c>
      <c r="R199" s="1" t="s">
        <v>40</v>
      </c>
      <c r="S199" s="1" t="s">
        <v>45</v>
      </c>
      <c r="T199" s="1" t="s">
        <v>40</v>
      </c>
      <c r="U199" s="1">
        <v>15500000000</v>
      </c>
      <c r="V199" s="1">
        <v>2016</v>
      </c>
      <c r="W199" s="1">
        <v>1992</v>
      </c>
      <c r="X199" s="1" t="s">
        <v>908</v>
      </c>
      <c r="Y199" s="1" t="s">
        <v>45</v>
      </c>
      <c r="Z199" s="1">
        <v>3</v>
      </c>
      <c r="AA199" s="1" t="s">
        <v>45</v>
      </c>
      <c r="AB199" s="1" t="s">
        <v>26</v>
      </c>
      <c r="AC199" s="1" t="s">
        <v>909</v>
      </c>
      <c r="AD199" s="1" t="s">
        <v>26</v>
      </c>
      <c r="AE199" s="25" t="s">
        <v>451</v>
      </c>
    </row>
    <row r="200" spans="1:31" ht="21" hidden="1" customHeight="1" x14ac:dyDescent="0.2">
      <c r="A200" s="1" t="s">
        <v>760</v>
      </c>
      <c r="B200" s="1" t="s">
        <v>453</v>
      </c>
      <c r="C200" s="1" t="s">
        <v>355</v>
      </c>
      <c r="D200" s="1" t="s">
        <v>566</v>
      </c>
      <c r="E200" s="1" t="s">
        <v>24</v>
      </c>
      <c r="F200" s="1" t="s">
        <v>910</v>
      </c>
      <c r="G200" s="1" t="s">
        <v>911</v>
      </c>
      <c r="H200" s="1" t="s">
        <v>514</v>
      </c>
      <c r="I200" s="1" t="s">
        <v>209</v>
      </c>
      <c r="J200" s="1" t="s">
        <v>912</v>
      </c>
      <c r="K200" s="1" t="s">
        <v>913</v>
      </c>
      <c r="L200" s="1" t="s">
        <v>49</v>
      </c>
      <c r="M200" s="1" t="s">
        <v>49</v>
      </c>
      <c r="N200" s="1" t="s">
        <v>781</v>
      </c>
      <c r="O200" s="1" t="s">
        <v>40</v>
      </c>
      <c r="P200" s="1" t="s">
        <v>28</v>
      </c>
      <c r="Q200" s="1" t="s">
        <v>45</v>
      </c>
      <c r="R200" s="1" t="s">
        <v>40</v>
      </c>
      <c r="S200" s="1" t="s">
        <v>45</v>
      </c>
      <c r="T200" s="1" t="s">
        <v>40</v>
      </c>
      <c r="U200" s="1">
        <v>4821735000</v>
      </c>
      <c r="V200" s="1">
        <v>2016</v>
      </c>
      <c r="W200" s="1">
        <v>1965</v>
      </c>
      <c r="X200" s="1" t="s">
        <v>914</v>
      </c>
      <c r="Y200" s="1" t="s">
        <v>45</v>
      </c>
      <c r="Z200" s="1">
        <v>1</v>
      </c>
      <c r="AA200" s="1" t="s">
        <v>45</v>
      </c>
      <c r="AB200" s="1" t="s">
        <v>26</v>
      </c>
      <c r="AC200" s="1" t="s">
        <v>910</v>
      </c>
      <c r="AD200" s="1" t="s">
        <v>26</v>
      </c>
      <c r="AE200" s="25" t="s">
        <v>451</v>
      </c>
    </row>
    <row r="201" spans="1:31" ht="21" hidden="1" customHeight="1" x14ac:dyDescent="0.2">
      <c r="A201" s="1" t="s">
        <v>760</v>
      </c>
      <c r="B201" s="1" t="s">
        <v>453</v>
      </c>
      <c r="C201" s="1" t="s">
        <v>355</v>
      </c>
      <c r="D201" s="1" t="s">
        <v>566</v>
      </c>
      <c r="E201" s="1" t="s">
        <v>24</v>
      </c>
      <c r="F201" s="1" t="s">
        <v>915</v>
      </c>
      <c r="G201" s="1" t="s">
        <v>916</v>
      </c>
      <c r="H201" s="1" t="s">
        <v>45</v>
      </c>
      <c r="I201" s="1" t="s">
        <v>25</v>
      </c>
      <c r="J201" s="1" t="s">
        <v>917</v>
      </c>
      <c r="K201" s="1" t="s">
        <v>918</v>
      </c>
      <c r="L201" s="1" t="s">
        <v>49</v>
      </c>
      <c r="M201" s="1" t="s">
        <v>49</v>
      </c>
      <c r="N201" s="1" t="s">
        <v>781</v>
      </c>
      <c r="O201" s="1" t="s">
        <v>40</v>
      </c>
      <c r="P201" s="1" t="s">
        <v>28</v>
      </c>
      <c r="Q201" s="1" t="s">
        <v>45</v>
      </c>
      <c r="R201" s="1" t="s">
        <v>40</v>
      </c>
      <c r="S201" s="1" t="s">
        <v>45</v>
      </c>
      <c r="T201" s="1" t="s">
        <v>40</v>
      </c>
      <c r="U201" s="1">
        <v>2421332800</v>
      </c>
      <c r="V201" s="1">
        <v>2016</v>
      </c>
      <c r="W201" s="1">
        <v>1985</v>
      </c>
      <c r="X201" s="1" t="s">
        <v>919</v>
      </c>
      <c r="Y201" s="1" t="s">
        <v>45</v>
      </c>
      <c r="Z201" s="1">
        <v>2</v>
      </c>
      <c r="AA201" s="1" t="s">
        <v>45</v>
      </c>
      <c r="AB201" s="1" t="s">
        <v>26</v>
      </c>
      <c r="AC201" s="1" t="s">
        <v>26</v>
      </c>
      <c r="AD201" s="1" t="s">
        <v>26</v>
      </c>
      <c r="AE201" s="25" t="s">
        <v>451</v>
      </c>
    </row>
    <row r="202" spans="1:31" ht="21" hidden="1" customHeight="1" x14ac:dyDescent="0.2">
      <c r="A202" s="1" t="s">
        <v>760</v>
      </c>
      <c r="B202" s="1" t="s">
        <v>453</v>
      </c>
      <c r="C202" s="1" t="s">
        <v>355</v>
      </c>
      <c r="D202" s="1" t="s">
        <v>566</v>
      </c>
      <c r="E202" s="1" t="s">
        <v>24</v>
      </c>
      <c r="F202" s="1" t="s">
        <v>920</v>
      </c>
      <c r="G202" s="1" t="s">
        <v>921</v>
      </c>
      <c r="H202" s="1" t="s">
        <v>546</v>
      </c>
      <c r="I202" s="1" t="s">
        <v>546</v>
      </c>
      <c r="J202" s="1" t="s">
        <v>922</v>
      </c>
      <c r="K202" s="1" t="s">
        <v>923</v>
      </c>
      <c r="L202" s="1" t="s">
        <v>924</v>
      </c>
      <c r="M202" s="1" t="s">
        <v>925</v>
      </c>
      <c r="N202" s="1" t="s">
        <v>781</v>
      </c>
      <c r="O202" s="1" t="s">
        <v>40</v>
      </c>
      <c r="P202" s="1" t="s">
        <v>28</v>
      </c>
      <c r="Q202" s="1" t="s">
        <v>45</v>
      </c>
      <c r="R202" s="1" t="s">
        <v>40</v>
      </c>
      <c r="S202" s="1" t="s">
        <v>45</v>
      </c>
      <c r="T202" s="1" t="s">
        <v>40</v>
      </c>
      <c r="U202" s="1">
        <v>23241507000</v>
      </c>
      <c r="V202" s="1">
        <v>2021</v>
      </c>
      <c r="W202" s="1">
        <v>2005</v>
      </c>
      <c r="X202" s="1" t="s">
        <v>926</v>
      </c>
      <c r="Y202" s="1" t="s">
        <v>45</v>
      </c>
      <c r="Z202" s="1">
        <v>5</v>
      </c>
      <c r="AA202" s="1" t="s">
        <v>45</v>
      </c>
      <c r="AB202" s="1" t="s">
        <v>26</v>
      </c>
      <c r="AC202" s="1" t="s">
        <v>26</v>
      </c>
      <c r="AD202" s="1" t="s">
        <v>26</v>
      </c>
      <c r="AE202" s="25" t="s">
        <v>451</v>
      </c>
    </row>
    <row r="203" spans="1:31" ht="21" hidden="1" customHeight="1" x14ac:dyDescent="0.2">
      <c r="A203" s="1" t="s">
        <v>760</v>
      </c>
      <c r="B203" s="1" t="s">
        <v>453</v>
      </c>
      <c r="C203" s="1" t="s">
        <v>355</v>
      </c>
      <c r="D203" s="1" t="s">
        <v>566</v>
      </c>
      <c r="E203" s="1" t="s">
        <v>24</v>
      </c>
      <c r="F203" s="1" t="s">
        <v>927</v>
      </c>
      <c r="G203" s="1" t="s">
        <v>928</v>
      </c>
      <c r="H203" s="1" t="s">
        <v>513</v>
      </c>
      <c r="I203" s="1" t="s">
        <v>513</v>
      </c>
      <c r="J203" s="1" t="s">
        <v>929</v>
      </c>
      <c r="K203" s="1" t="s">
        <v>930</v>
      </c>
      <c r="L203" s="1" t="s">
        <v>49</v>
      </c>
      <c r="M203" s="1" t="s">
        <v>49</v>
      </c>
      <c r="N203" s="1" t="s">
        <v>781</v>
      </c>
      <c r="O203" s="1" t="s">
        <v>40</v>
      </c>
      <c r="P203" s="1" t="s">
        <v>28</v>
      </c>
      <c r="Q203" s="1" t="s">
        <v>45</v>
      </c>
      <c r="R203" s="1" t="s">
        <v>40</v>
      </c>
      <c r="S203" s="1" t="s">
        <v>45</v>
      </c>
      <c r="T203" s="1" t="s">
        <v>40</v>
      </c>
      <c r="U203" s="1">
        <v>25425438864</v>
      </c>
      <c r="V203" s="1">
        <v>2016</v>
      </c>
      <c r="W203" s="1">
        <v>2002</v>
      </c>
      <c r="X203" s="1" t="s">
        <v>931</v>
      </c>
      <c r="Y203" s="1" t="s">
        <v>45</v>
      </c>
      <c r="Z203" s="1">
        <v>4</v>
      </c>
      <c r="AA203" s="1" t="s">
        <v>45</v>
      </c>
      <c r="AB203" s="1" t="s">
        <v>26</v>
      </c>
      <c r="AC203" s="1" t="s">
        <v>26</v>
      </c>
      <c r="AD203" s="1" t="s">
        <v>26</v>
      </c>
      <c r="AE203" s="25" t="s">
        <v>451</v>
      </c>
    </row>
    <row r="204" spans="1:31" ht="21" hidden="1" customHeight="1" x14ac:dyDescent="0.2">
      <c r="A204" s="1" t="s">
        <v>760</v>
      </c>
      <c r="B204" s="1" t="s">
        <v>453</v>
      </c>
      <c r="C204" s="1" t="s">
        <v>355</v>
      </c>
      <c r="D204" s="1" t="s">
        <v>566</v>
      </c>
      <c r="E204" s="1" t="s">
        <v>24</v>
      </c>
      <c r="F204" s="1" t="s">
        <v>932</v>
      </c>
      <c r="G204" s="1" t="s">
        <v>933</v>
      </c>
      <c r="H204" s="1" t="s">
        <v>45</v>
      </c>
      <c r="I204" s="1" t="s">
        <v>25</v>
      </c>
      <c r="J204" s="1" t="s">
        <v>934</v>
      </c>
      <c r="K204" s="1" t="s">
        <v>935</v>
      </c>
      <c r="L204" s="1" t="s">
        <v>49</v>
      </c>
      <c r="M204" s="1" t="s">
        <v>49</v>
      </c>
      <c r="N204" s="1" t="s">
        <v>781</v>
      </c>
      <c r="O204" s="1" t="s">
        <v>40</v>
      </c>
      <c r="P204" s="1" t="s">
        <v>28</v>
      </c>
      <c r="Q204" s="1" t="s">
        <v>45</v>
      </c>
      <c r="R204" s="1" t="s">
        <v>40</v>
      </c>
      <c r="S204" s="1" t="s">
        <v>45</v>
      </c>
      <c r="T204" s="1" t="s">
        <v>40</v>
      </c>
      <c r="U204" s="1">
        <v>3950675142</v>
      </c>
      <c r="V204" s="1">
        <v>2016</v>
      </c>
      <c r="W204" s="1">
        <v>2001</v>
      </c>
      <c r="X204" s="1" t="s">
        <v>936</v>
      </c>
      <c r="Y204" s="1" t="s">
        <v>45</v>
      </c>
      <c r="Z204" s="1">
        <v>1</v>
      </c>
      <c r="AA204" s="1" t="s">
        <v>45</v>
      </c>
      <c r="AB204" s="1" t="s">
        <v>937</v>
      </c>
      <c r="AC204" s="1" t="s">
        <v>26</v>
      </c>
      <c r="AD204" s="1" t="s">
        <v>26</v>
      </c>
      <c r="AE204" s="25" t="s">
        <v>451</v>
      </c>
    </row>
    <row r="205" spans="1:31" ht="21" customHeight="1" x14ac:dyDescent="0.2">
      <c r="A205" s="1" t="s">
        <v>567</v>
      </c>
      <c r="B205" s="1" t="s">
        <v>453</v>
      </c>
      <c r="C205" s="1" t="s">
        <v>352</v>
      </c>
      <c r="D205" s="1" t="s">
        <v>564</v>
      </c>
      <c r="E205" s="1" t="s">
        <v>52</v>
      </c>
      <c r="F205" s="1" t="s">
        <v>938</v>
      </c>
      <c r="G205" s="1" t="s">
        <v>939</v>
      </c>
      <c r="H205" s="1" t="s">
        <v>547</v>
      </c>
      <c r="I205" s="1" t="s">
        <v>940</v>
      </c>
      <c r="J205" s="1" t="s">
        <v>941</v>
      </c>
      <c r="K205" s="1" t="s">
        <v>942</v>
      </c>
      <c r="L205" s="1" t="s">
        <v>943</v>
      </c>
      <c r="M205" s="1" t="s">
        <v>944</v>
      </c>
      <c r="N205" s="1" t="s">
        <v>39</v>
      </c>
      <c r="O205" s="1" t="s">
        <v>28</v>
      </c>
      <c r="P205" s="1" t="s">
        <v>28</v>
      </c>
      <c r="Q205" s="1" t="s">
        <v>45</v>
      </c>
      <c r="R205" s="1" t="s">
        <v>40</v>
      </c>
      <c r="S205" s="1" t="s">
        <v>45</v>
      </c>
      <c r="T205" s="1" t="s">
        <v>40</v>
      </c>
      <c r="U205" s="1">
        <v>0</v>
      </c>
      <c r="V205" s="1">
        <v>0</v>
      </c>
      <c r="W205" s="1">
        <v>0</v>
      </c>
      <c r="X205" s="1" t="s">
        <v>49</v>
      </c>
      <c r="Y205" s="1" t="s">
        <v>45</v>
      </c>
      <c r="Z205" s="1">
        <v>0</v>
      </c>
      <c r="AA205" s="1" t="s">
        <v>45</v>
      </c>
      <c r="AB205" s="1" t="s">
        <v>26</v>
      </c>
      <c r="AC205" s="1" t="s">
        <v>26</v>
      </c>
      <c r="AD205" s="1" t="s">
        <v>945</v>
      </c>
      <c r="AE205" s="25" t="s">
        <v>436</v>
      </c>
    </row>
    <row r="206" spans="1:31" ht="21" customHeight="1" x14ac:dyDescent="0.2">
      <c r="A206" s="1" t="s">
        <v>567</v>
      </c>
      <c r="B206" s="1" t="s">
        <v>453</v>
      </c>
      <c r="C206" s="1" t="s">
        <v>352</v>
      </c>
      <c r="D206" s="1" t="s">
        <v>564</v>
      </c>
      <c r="E206" s="1" t="s">
        <v>52</v>
      </c>
      <c r="F206" s="1" t="s">
        <v>946</v>
      </c>
      <c r="G206" s="1" t="s">
        <v>947</v>
      </c>
      <c r="H206" s="1" t="s">
        <v>135</v>
      </c>
      <c r="I206" s="1" t="s">
        <v>948</v>
      </c>
      <c r="J206" s="1" t="s">
        <v>949</v>
      </c>
      <c r="K206" s="1" t="s">
        <v>950</v>
      </c>
      <c r="L206" s="1" t="s">
        <v>951</v>
      </c>
      <c r="M206" s="1" t="s">
        <v>952</v>
      </c>
      <c r="N206" s="1" t="s">
        <v>39</v>
      </c>
      <c r="O206" s="1" t="s">
        <v>28</v>
      </c>
      <c r="P206" s="1" t="s">
        <v>28</v>
      </c>
      <c r="Q206" s="1" t="s">
        <v>45</v>
      </c>
      <c r="R206" s="1" t="s">
        <v>40</v>
      </c>
      <c r="S206" s="1" t="s">
        <v>45</v>
      </c>
      <c r="T206" s="1" t="s">
        <v>40</v>
      </c>
      <c r="U206" s="1">
        <v>0</v>
      </c>
      <c r="V206" s="1">
        <v>0</v>
      </c>
      <c r="W206" s="1">
        <v>0</v>
      </c>
      <c r="X206" s="1" t="s">
        <v>49</v>
      </c>
      <c r="Y206" s="1" t="s">
        <v>45</v>
      </c>
      <c r="Z206" s="1">
        <v>0</v>
      </c>
      <c r="AA206" s="1" t="s">
        <v>45</v>
      </c>
      <c r="AB206" s="1" t="s">
        <v>26</v>
      </c>
      <c r="AC206" s="1" t="s">
        <v>26</v>
      </c>
      <c r="AD206" s="1" t="s">
        <v>953</v>
      </c>
      <c r="AE206" s="25" t="s">
        <v>436</v>
      </c>
    </row>
    <row r="207" spans="1:31" ht="127.5" x14ac:dyDescent="0.2">
      <c r="A207" s="1" t="s">
        <v>567</v>
      </c>
      <c r="B207" s="1" t="s">
        <v>453</v>
      </c>
      <c r="C207" s="1" t="s">
        <v>352</v>
      </c>
      <c r="D207" s="1" t="s">
        <v>564</v>
      </c>
      <c r="E207" s="1" t="s">
        <v>52</v>
      </c>
      <c r="F207" s="1" t="s">
        <v>954</v>
      </c>
      <c r="G207" s="1" t="s">
        <v>955</v>
      </c>
      <c r="H207" s="1" t="s">
        <v>135</v>
      </c>
      <c r="I207" s="1" t="s">
        <v>136</v>
      </c>
      <c r="J207" s="1" t="s">
        <v>956</v>
      </c>
      <c r="K207" s="1" t="s">
        <v>957</v>
      </c>
      <c r="L207" s="1" t="s">
        <v>958</v>
      </c>
      <c r="M207" s="1" t="s">
        <v>959</v>
      </c>
      <c r="N207" s="1" t="s">
        <v>39</v>
      </c>
      <c r="O207" s="1" t="s">
        <v>28</v>
      </c>
      <c r="P207" s="1" t="s">
        <v>28</v>
      </c>
      <c r="Q207" s="1" t="s">
        <v>45</v>
      </c>
      <c r="R207" s="1" t="s">
        <v>40</v>
      </c>
      <c r="S207" s="1" t="s">
        <v>45</v>
      </c>
      <c r="T207" s="1" t="s">
        <v>40</v>
      </c>
      <c r="U207" s="1">
        <v>0</v>
      </c>
      <c r="V207" s="1">
        <v>0</v>
      </c>
      <c r="W207" s="1">
        <v>0</v>
      </c>
      <c r="X207" s="1" t="s">
        <v>49</v>
      </c>
      <c r="Y207" s="1" t="s">
        <v>45</v>
      </c>
      <c r="Z207" s="1">
        <v>0</v>
      </c>
      <c r="AA207" s="1" t="s">
        <v>45</v>
      </c>
      <c r="AB207" s="1" t="s">
        <v>26</v>
      </c>
      <c r="AC207" s="1" t="s">
        <v>26</v>
      </c>
      <c r="AD207" s="1" t="s">
        <v>668</v>
      </c>
      <c r="AE207" s="25" t="s">
        <v>436</v>
      </c>
    </row>
    <row r="208" spans="1:31" hidden="1" x14ac:dyDescent="0.2">
      <c r="A208" s="1"/>
      <c r="B208" s="1" t="s">
        <v>452</v>
      </c>
      <c r="C208" s="1" t="s">
        <v>348</v>
      </c>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t="s">
        <v>418</v>
      </c>
    </row>
    <row r="209" spans="1:31" hidden="1" x14ac:dyDescent="0.2">
      <c r="A209" s="1"/>
      <c r="B209" s="1" t="s">
        <v>452</v>
      </c>
      <c r="C209" s="1" t="s">
        <v>349</v>
      </c>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t="s">
        <v>419</v>
      </c>
    </row>
    <row r="210" spans="1:31" hidden="1" x14ac:dyDescent="0.2">
      <c r="A210" s="1"/>
      <c r="B210" s="1" t="s">
        <v>452</v>
      </c>
      <c r="C210" s="1" t="s">
        <v>349</v>
      </c>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t="s">
        <v>420</v>
      </c>
    </row>
    <row r="211" spans="1:31" hidden="1" x14ac:dyDescent="0.2">
      <c r="A211" s="1"/>
      <c r="B211" s="1" t="s">
        <v>452</v>
      </c>
      <c r="C211" s="1" t="s">
        <v>350</v>
      </c>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t="s">
        <v>401</v>
      </c>
    </row>
    <row r="212" spans="1:31" hidden="1" x14ac:dyDescent="0.2">
      <c r="A212" s="1"/>
      <c r="B212" s="1" t="s">
        <v>452</v>
      </c>
      <c r="C212" s="1" t="s">
        <v>351</v>
      </c>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t="s">
        <v>402</v>
      </c>
    </row>
    <row r="213" spans="1:31" ht="51" hidden="1" x14ac:dyDescent="0.2">
      <c r="A213" s="3"/>
      <c r="B213" s="3" t="s">
        <v>452</v>
      </c>
      <c r="C213" s="3" t="s">
        <v>356</v>
      </c>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t="s">
        <v>403</v>
      </c>
    </row>
    <row r="214" spans="1:31" hidden="1" x14ac:dyDescent="0.2">
      <c r="A214" s="1"/>
      <c r="B214" s="1" t="s">
        <v>452</v>
      </c>
      <c r="C214" s="1" t="s">
        <v>352</v>
      </c>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t="s">
        <v>405</v>
      </c>
    </row>
    <row r="215" spans="1:31" ht="25.5" hidden="1" x14ac:dyDescent="0.2">
      <c r="A215" s="1"/>
      <c r="B215" s="1" t="s">
        <v>452</v>
      </c>
      <c r="C215" s="1" t="s">
        <v>358</v>
      </c>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t="s">
        <v>406</v>
      </c>
    </row>
    <row r="216" spans="1:31" ht="38.25" hidden="1" x14ac:dyDescent="0.2">
      <c r="A216" s="1"/>
      <c r="B216" s="1" t="s">
        <v>452</v>
      </c>
      <c r="C216" s="1" t="s">
        <v>359</v>
      </c>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t="s">
        <v>407</v>
      </c>
    </row>
    <row r="217" spans="1:31" hidden="1" x14ac:dyDescent="0.2">
      <c r="A217" s="1"/>
      <c r="B217" s="1" t="s">
        <v>452</v>
      </c>
      <c r="C217" s="1" t="s">
        <v>353</v>
      </c>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t="s">
        <v>408</v>
      </c>
    </row>
    <row r="218" spans="1:31" hidden="1" x14ac:dyDescent="0.2">
      <c r="A218" s="1"/>
      <c r="B218" s="1" t="s">
        <v>452</v>
      </c>
      <c r="C218" s="1" t="s">
        <v>354</v>
      </c>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t="s">
        <v>409</v>
      </c>
    </row>
    <row r="219" spans="1:31" hidden="1" x14ac:dyDescent="0.2">
      <c r="A219" s="1"/>
      <c r="B219" s="1" t="s">
        <v>452</v>
      </c>
      <c r="C219" s="1" t="s">
        <v>355</v>
      </c>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t="s">
        <v>431</v>
      </c>
    </row>
    <row r="220" spans="1:31" hidden="1" x14ac:dyDescent="0.2">
      <c r="A220" s="1"/>
      <c r="B220" s="1" t="s">
        <v>452</v>
      </c>
      <c r="C220" s="1" t="s">
        <v>360</v>
      </c>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t="s">
        <v>409</v>
      </c>
    </row>
    <row r="221" spans="1:31" ht="38.25" hidden="1" x14ac:dyDescent="0.2">
      <c r="A221" s="3"/>
      <c r="B221" s="3" t="s">
        <v>452</v>
      </c>
      <c r="C221" s="3" t="s">
        <v>361</v>
      </c>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t="s">
        <v>410</v>
      </c>
    </row>
    <row r="222" spans="1:31" ht="25.5" hidden="1" x14ac:dyDescent="0.2">
      <c r="A222" s="1"/>
      <c r="B222" s="1" t="s">
        <v>452</v>
      </c>
      <c r="C222" s="1" t="s">
        <v>362</v>
      </c>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t="s">
        <v>411</v>
      </c>
    </row>
    <row r="223" spans="1:31" ht="25.5" hidden="1" x14ac:dyDescent="0.2">
      <c r="A223" s="1"/>
      <c r="B223" s="1" t="s">
        <v>453</v>
      </c>
      <c r="C223" s="1" t="s">
        <v>349</v>
      </c>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t="s">
        <v>422</v>
      </c>
    </row>
    <row r="224" spans="1:31" ht="25.5" hidden="1" x14ac:dyDescent="0.2">
      <c r="A224" s="1"/>
      <c r="B224" s="1" t="s">
        <v>453</v>
      </c>
      <c r="C224" s="1" t="s">
        <v>350</v>
      </c>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t="s">
        <v>432</v>
      </c>
    </row>
    <row r="225" spans="1:31" ht="25.5" hidden="1" x14ac:dyDescent="0.2">
      <c r="A225" s="1"/>
      <c r="B225" s="1" t="s">
        <v>453</v>
      </c>
      <c r="C225" s="1" t="s">
        <v>350</v>
      </c>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t="s">
        <v>423</v>
      </c>
    </row>
    <row r="226" spans="1:31" ht="25.5" hidden="1" x14ac:dyDescent="0.2">
      <c r="A226" s="1"/>
      <c r="B226" s="1" t="s">
        <v>453</v>
      </c>
      <c r="C226" s="1" t="s">
        <v>350</v>
      </c>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t="s">
        <v>412</v>
      </c>
    </row>
    <row r="227" spans="1:31" ht="51" hidden="1" x14ac:dyDescent="0.2">
      <c r="A227" s="1"/>
      <c r="B227" s="1" t="s">
        <v>453</v>
      </c>
      <c r="C227" s="1" t="s">
        <v>356</v>
      </c>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t="s">
        <v>433</v>
      </c>
    </row>
    <row r="228" spans="1:31" ht="51" hidden="1" x14ac:dyDescent="0.2">
      <c r="A228" s="1"/>
      <c r="B228" s="1" t="s">
        <v>453</v>
      </c>
      <c r="C228" s="1" t="s">
        <v>356</v>
      </c>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t="s">
        <v>424</v>
      </c>
    </row>
    <row r="229" spans="1:31" ht="51" hidden="1" x14ac:dyDescent="0.2">
      <c r="A229" s="1"/>
      <c r="B229" s="1" t="s">
        <v>453</v>
      </c>
      <c r="C229" s="1" t="s">
        <v>356</v>
      </c>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t="s">
        <v>434</v>
      </c>
    </row>
    <row r="230" spans="1:31" ht="25.5" hidden="1" x14ac:dyDescent="0.2">
      <c r="A230" s="1"/>
      <c r="B230" s="1" t="s">
        <v>453</v>
      </c>
      <c r="C230" s="1" t="s">
        <v>357</v>
      </c>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t="s">
        <v>435</v>
      </c>
    </row>
    <row r="231" spans="1:31" ht="25.5" hidden="1" x14ac:dyDescent="0.2">
      <c r="A231" s="1"/>
      <c r="B231" s="1" t="s">
        <v>453</v>
      </c>
      <c r="C231" s="1" t="s">
        <v>357</v>
      </c>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t="s">
        <v>413</v>
      </c>
    </row>
    <row r="232" spans="1:31" ht="25.5" hidden="1" x14ac:dyDescent="0.2">
      <c r="A232" s="1"/>
      <c r="B232" s="1" t="s">
        <v>453</v>
      </c>
      <c r="C232" s="1" t="s">
        <v>352</v>
      </c>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t="s">
        <v>425</v>
      </c>
    </row>
    <row r="233" spans="1:31" ht="25.5" hidden="1" x14ac:dyDescent="0.2">
      <c r="A233" s="1"/>
      <c r="B233" s="1" t="s">
        <v>453</v>
      </c>
      <c r="C233" s="1" t="s">
        <v>352</v>
      </c>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t="s">
        <v>437</v>
      </c>
    </row>
    <row r="234" spans="1:31" ht="25.5" hidden="1" x14ac:dyDescent="0.2">
      <c r="A234" s="1"/>
      <c r="B234" s="1" t="s">
        <v>453</v>
      </c>
      <c r="C234" s="1" t="s">
        <v>352</v>
      </c>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t="s">
        <v>414</v>
      </c>
    </row>
    <row r="235" spans="1:31" ht="25.5" hidden="1" x14ac:dyDescent="0.2">
      <c r="A235" s="1"/>
      <c r="B235" s="1" t="s">
        <v>453</v>
      </c>
      <c r="C235" s="1" t="s">
        <v>352</v>
      </c>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t="s">
        <v>426</v>
      </c>
    </row>
    <row r="236" spans="1:31" ht="25.5" hidden="1" x14ac:dyDescent="0.2">
      <c r="A236" s="1"/>
      <c r="B236" s="1" t="s">
        <v>453</v>
      </c>
      <c r="C236" s="1" t="s">
        <v>358</v>
      </c>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t="s">
        <v>438</v>
      </c>
    </row>
    <row r="237" spans="1:31" ht="38.25" hidden="1" x14ac:dyDescent="0.2">
      <c r="A237" s="1"/>
      <c r="B237" s="1" t="s">
        <v>453</v>
      </c>
      <c r="C237" s="1" t="s">
        <v>359</v>
      </c>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t="s">
        <v>427</v>
      </c>
    </row>
    <row r="238" spans="1:31" ht="38.25" hidden="1" x14ac:dyDescent="0.2">
      <c r="A238" s="1"/>
      <c r="B238" s="1" t="s">
        <v>453</v>
      </c>
      <c r="C238" s="1" t="s">
        <v>359</v>
      </c>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t="s">
        <v>428</v>
      </c>
    </row>
    <row r="239" spans="1:31" ht="38.25" hidden="1" x14ac:dyDescent="0.2">
      <c r="A239" s="1"/>
      <c r="B239" s="1" t="s">
        <v>453</v>
      </c>
      <c r="C239" s="1" t="s">
        <v>359</v>
      </c>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t="s">
        <v>439</v>
      </c>
    </row>
    <row r="240" spans="1:31" ht="38.25" hidden="1" x14ac:dyDescent="0.2">
      <c r="A240" s="1"/>
      <c r="B240" s="1" t="s">
        <v>453</v>
      </c>
      <c r="C240" s="1" t="s">
        <v>359</v>
      </c>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t="s">
        <v>415</v>
      </c>
    </row>
    <row r="241" spans="1:31" ht="38.25" hidden="1" x14ac:dyDescent="0.2">
      <c r="A241" s="1"/>
      <c r="B241" s="1" t="s">
        <v>453</v>
      </c>
      <c r="C241" s="1" t="s">
        <v>359</v>
      </c>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t="s">
        <v>416</v>
      </c>
    </row>
    <row r="242" spans="1:31" ht="38.25" hidden="1" x14ac:dyDescent="0.2">
      <c r="A242" s="1"/>
      <c r="B242" s="1" t="s">
        <v>453</v>
      </c>
      <c r="C242" s="1" t="s">
        <v>359</v>
      </c>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t="s">
        <v>417</v>
      </c>
    </row>
    <row r="243" spans="1:31" ht="25.5" hidden="1" x14ac:dyDescent="0.2">
      <c r="A243" s="3"/>
      <c r="B243" s="3" t="s">
        <v>453</v>
      </c>
      <c r="C243" s="3" t="s">
        <v>353</v>
      </c>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t="s">
        <v>440</v>
      </c>
    </row>
    <row r="244" spans="1:31" ht="25.5" hidden="1" x14ac:dyDescent="0.2">
      <c r="A244" s="1"/>
      <c r="B244" s="1" t="s">
        <v>453</v>
      </c>
      <c r="C244" s="1" t="s">
        <v>353</v>
      </c>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t="s">
        <v>442</v>
      </c>
    </row>
    <row r="245" spans="1:31" ht="25.5" hidden="1" x14ac:dyDescent="0.2">
      <c r="A245" s="1"/>
      <c r="B245" s="1" t="s">
        <v>453</v>
      </c>
      <c r="C245" s="1" t="s">
        <v>354</v>
      </c>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t="s">
        <v>429</v>
      </c>
    </row>
    <row r="246" spans="1:31" ht="25.5" hidden="1" x14ac:dyDescent="0.2">
      <c r="A246" s="1"/>
      <c r="B246" s="1" t="s">
        <v>453</v>
      </c>
      <c r="C246" s="1" t="s">
        <v>354</v>
      </c>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t="s">
        <v>430</v>
      </c>
    </row>
    <row r="247" spans="1:31" ht="25.5" hidden="1" x14ac:dyDescent="0.2">
      <c r="A247" s="1"/>
      <c r="B247" s="1" t="s">
        <v>453</v>
      </c>
      <c r="C247" s="1" t="s">
        <v>354</v>
      </c>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t="s">
        <v>443</v>
      </c>
    </row>
    <row r="248" spans="1:31" ht="25.5" hidden="1" x14ac:dyDescent="0.2">
      <c r="A248" s="1"/>
      <c r="B248" s="1" t="s">
        <v>453</v>
      </c>
      <c r="C248" s="1" t="s">
        <v>354</v>
      </c>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t="s">
        <v>444</v>
      </c>
    </row>
    <row r="249" spans="1:31" ht="25.5" hidden="1" x14ac:dyDescent="0.2">
      <c r="A249" s="1"/>
      <c r="B249" s="1" t="s">
        <v>453</v>
      </c>
      <c r="C249" s="1" t="s">
        <v>354</v>
      </c>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t="s">
        <v>445</v>
      </c>
    </row>
    <row r="250" spans="1:31" ht="25.5" hidden="1" x14ac:dyDescent="0.2">
      <c r="A250" s="1"/>
      <c r="B250" s="1" t="s">
        <v>453</v>
      </c>
      <c r="C250" s="1" t="s">
        <v>355</v>
      </c>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t="s">
        <v>446</v>
      </c>
    </row>
    <row r="251" spans="1:31" ht="25.5" hidden="1" x14ac:dyDescent="0.2">
      <c r="A251" s="1"/>
      <c r="B251" s="1" t="s">
        <v>453</v>
      </c>
      <c r="C251" s="1" t="s">
        <v>355</v>
      </c>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t="s">
        <v>447</v>
      </c>
    </row>
    <row r="252" spans="1:31" ht="25.5" hidden="1" x14ac:dyDescent="0.2">
      <c r="A252" s="3"/>
      <c r="B252" s="3" t="s">
        <v>453</v>
      </c>
      <c r="C252" s="3" t="s">
        <v>355</v>
      </c>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t="s">
        <v>448</v>
      </c>
    </row>
    <row r="253" spans="1:31" ht="25.5" hidden="1" x14ac:dyDescent="0.2">
      <c r="A253" s="1"/>
      <c r="B253" s="1" t="s">
        <v>453</v>
      </c>
      <c r="C253" s="1" t="s">
        <v>355</v>
      </c>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t="s">
        <v>450</v>
      </c>
    </row>
  </sheetData>
  <sheetProtection algorithmName="SHA-512" hashValue="z0G8EXeWO9oLws33YxMnl5oqnF2fXp4rh0YuMQWDrE+DkA/+zGQd566v2F9nLr5yW2DSBgarJWBk6dJLde1Vgg==" saltValue="5JR58OHZFd9ms3Cus+jWfw==" spinCount="100000" sheet="1" objects="1" scenarios="1"/>
  <pageMargins left="0.75" right="0.75" top="1" bottom="1" header="0.5" footer="0.5"/>
  <pageSetup orientation="portrait" horizontalDpi="300" verticalDpi="300"/>
  <headerFooter alignWithMargin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J143"/>
  <sheetViews>
    <sheetView topLeftCell="A97" workbookViewId="0">
      <selection activeCell="A2" sqref="A2"/>
    </sheetView>
  </sheetViews>
  <sheetFormatPr baseColWidth="10" defaultRowHeight="12.75" x14ac:dyDescent="0.2"/>
  <cols>
    <col min="1" max="1" width="25" bestFit="1" customWidth="1"/>
    <col min="2" max="2" width="17.85546875" customWidth="1"/>
    <col min="3" max="3" width="19.140625" customWidth="1"/>
    <col min="4" max="4" width="10.5703125" customWidth="1"/>
    <col min="5" max="5" width="6.5703125" customWidth="1"/>
    <col min="6" max="6" width="13.140625" bestFit="1" customWidth="1"/>
    <col min="7" max="7" width="20.140625" bestFit="1" customWidth="1"/>
  </cols>
  <sheetData>
    <row r="1" spans="1:6" ht="60" x14ac:dyDescent="0.8">
      <c r="A1" s="33" t="s">
        <v>960</v>
      </c>
    </row>
    <row r="3" spans="1:6" ht="26.25" x14ac:dyDescent="0.4">
      <c r="B3" s="24" t="s">
        <v>507</v>
      </c>
    </row>
    <row r="13" spans="1:6" ht="26.25" x14ac:dyDescent="0.4">
      <c r="B13" s="24" t="s">
        <v>1</v>
      </c>
    </row>
    <row r="14" spans="1:6" x14ac:dyDescent="0.2">
      <c r="B14" s="21" t="s">
        <v>501</v>
      </c>
      <c r="C14" t="s">
        <v>503</v>
      </c>
    </row>
    <row r="15" spans="1:6" x14ac:dyDescent="0.2">
      <c r="B15" s="22" t="s">
        <v>24</v>
      </c>
      <c r="C15" s="20">
        <v>38</v>
      </c>
      <c r="D15" s="14" t="s">
        <v>465</v>
      </c>
      <c r="E15" s="14">
        <f>GETPIVOTDATA("[Measures].[Recuento de Nombre_Entidad]",$B$14,"[BD].[Estado]","[BD].[Estado].&amp;["&amp;D15&amp;"]")</f>
        <v>1</v>
      </c>
      <c r="F15" s="14">
        <f>SUMIF(B15:B17,"Finalizado",C15:C17)</f>
        <v>1</v>
      </c>
    </row>
    <row r="16" spans="1:6" x14ac:dyDescent="0.2">
      <c r="B16" s="22" t="s">
        <v>465</v>
      </c>
      <c r="C16" s="20">
        <v>1</v>
      </c>
      <c r="D16" s="14" t="s">
        <v>24</v>
      </c>
      <c r="E16" s="14">
        <f>GETPIVOTDATA("[Measures].[Recuento de Nombre_Entidad]",$B$14,"[BD].[Estado]","[BD].[Estado].&amp;["&amp;D16&amp;"]")</f>
        <v>38</v>
      </c>
      <c r="F16" s="14">
        <f>SUMIF(B15:B17,"Edición",C15:C17)</f>
        <v>38</v>
      </c>
    </row>
    <row r="17" spans="2:6" x14ac:dyDescent="0.2">
      <c r="B17" s="22" t="s">
        <v>52</v>
      </c>
      <c r="C17" s="20">
        <v>167</v>
      </c>
      <c r="D17" s="14" t="s">
        <v>52</v>
      </c>
      <c r="E17" s="14">
        <f>GETPIVOTDATA("[Measures].[Recuento de Nombre_Entidad]",$B$14,"[BD].[Estado]","[BD].[Estado].&amp;["&amp;D17&amp;"]")</f>
        <v>167</v>
      </c>
      <c r="F17" s="14">
        <f>SUMIF(B15:B17,"Inicial",C15:C17)</f>
        <v>167</v>
      </c>
    </row>
    <row r="18" spans="2:6" x14ac:dyDescent="0.2">
      <c r="B18" s="22" t="s">
        <v>502</v>
      </c>
      <c r="C18" s="20">
        <v>206</v>
      </c>
      <c r="D18" s="26" t="s">
        <v>502</v>
      </c>
      <c r="E18" s="14">
        <f>SUM(E15:E17)</f>
        <v>206</v>
      </c>
      <c r="F18" s="32">
        <f>SUM(F15:F17)</f>
        <v>206</v>
      </c>
    </row>
    <row r="22" spans="2:6" ht="26.25" x14ac:dyDescent="0.4">
      <c r="B22" s="24" t="s">
        <v>504</v>
      </c>
    </row>
    <row r="23" spans="2:6" x14ac:dyDescent="0.2">
      <c r="B23" s="21" t="s">
        <v>501</v>
      </c>
      <c r="C23" t="s">
        <v>505</v>
      </c>
    </row>
    <row r="24" spans="2:6" x14ac:dyDescent="0.2">
      <c r="B24" s="22" t="s">
        <v>550</v>
      </c>
      <c r="C24" s="20">
        <v>1</v>
      </c>
      <c r="D24" t="s">
        <v>550</v>
      </c>
      <c r="E24">
        <f>GETPIVOTDATA("[Measures].[Recuento de Estado]",$B$24,"[BD].[Grupo_uso_(NSR)]","[BD].[Grupo_uso_(NSR)].&amp;["&amp;D24&amp;"]")</f>
        <v>1</v>
      </c>
    </row>
    <row r="25" spans="2:6" x14ac:dyDescent="0.2">
      <c r="B25" s="22" t="s">
        <v>551</v>
      </c>
      <c r="C25" s="20">
        <v>2</v>
      </c>
      <c r="D25" t="s">
        <v>551</v>
      </c>
      <c r="E25">
        <f>GETPIVOTDATA("[Measures].[Recuento de Estado]",$B$24,"[BD].[Grupo_uso_(NSR)]","[BD].[Grupo_uso_(NSR)].&amp;["&amp;D25&amp;"]")</f>
        <v>2</v>
      </c>
    </row>
    <row r="26" spans="2:6" x14ac:dyDescent="0.2">
      <c r="B26" s="22" t="s">
        <v>549</v>
      </c>
      <c r="C26" s="20">
        <v>27</v>
      </c>
      <c r="D26" t="s">
        <v>549</v>
      </c>
      <c r="E26">
        <f>GETPIVOTDATA("[Measures].[Recuento de Estado]",$B$24,"[BD].[Grupo_uso_(NSR)]","[BD].[Grupo_uso_(NSR)].&amp;["&amp;D26&amp;"]")</f>
        <v>27</v>
      </c>
    </row>
    <row r="27" spans="2:6" x14ac:dyDescent="0.2">
      <c r="B27" s="22" t="s">
        <v>552</v>
      </c>
      <c r="C27" s="20">
        <v>2</v>
      </c>
      <c r="D27" t="s">
        <v>552</v>
      </c>
      <c r="E27">
        <f>GETPIVOTDATA("[Measures].[Recuento de Estado]",$B$24,"[BD].[Grupo_uso_(NSR)]","[BD].[Grupo_uso_(NSR)].&amp;["&amp;D27&amp;"]")</f>
        <v>2</v>
      </c>
    </row>
    <row r="28" spans="2:6" x14ac:dyDescent="0.2">
      <c r="B28" s="22" t="s">
        <v>45</v>
      </c>
      <c r="C28" s="20">
        <v>174</v>
      </c>
      <c r="D28" t="s">
        <v>45</v>
      </c>
      <c r="E28">
        <f>GETPIVOTDATA("[Measures].[Recuento de Estado]",$B$24,"[BD].[Grupo_uso_(NSR)]","[BD].[Grupo_uso_(NSR)].&amp;["&amp;D28&amp;"]")</f>
        <v>174</v>
      </c>
    </row>
    <row r="29" spans="2:6" x14ac:dyDescent="0.2">
      <c r="B29" s="22" t="s">
        <v>502</v>
      </c>
      <c r="C29" s="20">
        <v>206</v>
      </c>
    </row>
    <row r="32" spans="2:6" ht="26.25" x14ac:dyDescent="0.4">
      <c r="B32" s="24" t="s">
        <v>554</v>
      </c>
    </row>
    <row r="33" spans="2:10" x14ac:dyDescent="0.2">
      <c r="B33" s="21" t="s">
        <v>505</v>
      </c>
      <c r="C33" s="21" t="s">
        <v>506</v>
      </c>
    </row>
    <row r="34" spans="2:10" x14ac:dyDescent="0.2">
      <c r="B34" s="21" t="s">
        <v>501</v>
      </c>
      <c r="C34" t="s">
        <v>24</v>
      </c>
      <c r="D34" t="s">
        <v>465</v>
      </c>
      <c r="E34" t="s">
        <v>52</v>
      </c>
      <c r="F34" t="s">
        <v>502</v>
      </c>
      <c r="G34" s="14"/>
      <c r="H34" s="14" t="s">
        <v>465</v>
      </c>
      <c r="I34" s="14" t="s">
        <v>24</v>
      </c>
      <c r="J34" s="14" t="s">
        <v>52</v>
      </c>
    </row>
    <row r="35" spans="2:10" x14ac:dyDescent="0.2">
      <c r="B35" s="22" t="s">
        <v>45</v>
      </c>
      <c r="C35" s="20">
        <v>10</v>
      </c>
      <c r="D35" s="20">
        <v>1</v>
      </c>
      <c r="E35" s="20">
        <v>111</v>
      </c>
      <c r="F35" s="20">
        <v>122</v>
      </c>
      <c r="G35" s="14" t="s">
        <v>151</v>
      </c>
      <c r="H35" s="14">
        <f>GETPIVOTDATA("[Measures].[Recuento de Estado]",$B$33,"[BD].[Localidad]","[BD].[Localidad].&amp;["&amp;G35&amp;"]","[BD].[Estado]","[BD].[Estado].&amp;[Finalizado]")</f>
        <v>0</v>
      </c>
      <c r="I35" s="14">
        <f>GETPIVOTDATA("[Measures].[Recuento de Estado]",$B$33,"[BD].[Localidad]","[BD].[Localidad].&amp;["&amp;G35&amp;"]","[BD].[Estado]","[BD].[Estado].&amp;[Edición]")</f>
        <v>3</v>
      </c>
      <c r="J35" s="14">
        <f>GETPIVOTDATA("[Measures].[Recuento de Estado]",$B$33,"[BD].[Localidad]","[BD].[Localidad].&amp;["&amp;G35&amp;"]","[BD].[Estado]","[BD].[Estado].&amp;[Inicial]")</f>
        <v>6</v>
      </c>
    </row>
    <row r="36" spans="2:10" x14ac:dyDescent="0.2">
      <c r="B36" s="22" t="s">
        <v>517</v>
      </c>
      <c r="C36" s="20">
        <v>1</v>
      </c>
      <c r="D36" s="20"/>
      <c r="E36" s="20">
        <v>2</v>
      </c>
      <c r="F36" s="20">
        <v>3</v>
      </c>
      <c r="G36" s="14" t="s">
        <v>546</v>
      </c>
      <c r="H36" s="14">
        <f t="shared" ref="H36:H42" si="0">GETPIVOTDATA("[Measures].[Recuento de Estado]",$B$33,"[BD].[Localidad]","[BD].[Localidad].&amp;["&amp;G36&amp;"]","[BD].[Estado]","[BD].[Estado].&amp;[Finalizado]")</f>
        <v>0</v>
      </c>
      <c r="I36" s="14">
        <f t="shared" ref="I36:I42" si="1">GETPIVOTDATA("[Measures].[Recuento de Estado]",$B$33,"[BD].[Localidad]","[BD].[Localidad].&amp;["&amp;G36&amp;"]","[BD].[Estado]","[BD].[Estado].&amp;[Edición]")</f>
        <v>1</v>
      </c>
      <c r="J36" s="14">
        <f t="shared" ref="J36:J42" si="2">GETPIVOTDATA("[Measures].[Recuento de Estado]",$B$33,"[BD].[Localidad]","[BD].[Localidad].&amp;["&amp;G36&amp;"]","[BD].[Estado]","[BD].[Estado].&amp;[Inicial]")</f>
        <v>0</v>
      </c>
    </row>
    <row r="37" spans="2:10" x14ac:dyDescent="0.2">
      <c r="B37" s="22" t="s">
        <v>514</v>
      </c>
      <c r="C37" s="20">
        <v>2</v>
      </c>
      <c r="D37" s="20"/>
      <c r="E37" s="20">
        <v>1</v>
      </c>
      <c r="F37" s="20">
        <v>3</v>
      </c>
      <c r="G37" s="14" t="s">
        <v>522</v>
      </c>
      <c r="H37" s="14">
        <f t="shared" si="0"/>
        <v>0</v>
      </c>
      <c r="I37" s="14">
        <f t="shared" si="1"/>
        <v>1</v>
      </c>
      <c r="J37" s="14">
        <f t="shared" si="2"/>
        <v>1</v>
      </c>
    </row>
    <row r="38" spans="2:10" x14ac:dyDescent="0.2">
      <c r="B38" s="22" t="s">
        <v>135</v>
      </c>
      <c r="C38" s="20">
        <v>2</v>
      </c>
      <c r="D38" s="20"/>
      <c r="E38" s="20">
        <v>12</v>
      </c>
      <c r="F38" s="20">
        <v>14</v>
      </c>
      <c r="G38" s="14" t="s">
        <v>523</v>
      </c>
      <c r="H38" s="14">
        <f t="shared" si="0"/>
        <v>0</v>
      </c>
      <c r="I38" s="14">
        <f t="shared" si="1"/>
        <v>1</v>
      </c>
      <c r="J38" s="14">
        <f t="shared" si="2"/>
        <v>2</v>
      </c>
    </row>
    <row r="39" spans="2:10" x14ac:dyDescent="0.2">
      <c r="B39" s="22" t="s">
        <v>546</v>
      </c>
      <c r="C39" s="20">
        <v>1</v>
      </c>
      <c r="D39" s="20"/>
      <c r="E39" s="20"/>
      <c r="F39" s="20">
        <v>1</v>
      </c>
      <c r="G39" s="14" t="s">
        <v>524</v>
      </c>
      <c r="H39" s="14">
        <f t="shared" si="0"/>
        <v>0</v>
      </c>
      <c r="I39" s="14">
        <f t="shared" si="1"/>
        <v>0</v>
      </c>
      <c r="J39" s="14">
        <f t="shared" si="2"/>
        <v>3</v>
      </c>
    </row>
    <row r="40" spans="2:10" x14ac:dyDescent="0.2">
      <c r="B40" s="22" t="s">
        <v>520</v>
      </c>
      <c r="C40" s="20">
        <v>1</v>
      </c>
      <c r="D40" s="20"/>
      <c r="E40" s="20">
        <v>1</v>
      </c>
      <c r="F40" s="20">
        <v>2</v>
      </c>
      <c r="G40" s="14" t="s">
        <v>525</v>
      </c>
      <c r="H40" s="14">
        <f t="shared" si="0"/>
        <v>0</v>
      </c>
      <c r="I40" s="14">
        <f t="shared" si="1"/>
        <v>4</v>
      </c>
      <c r="J40" s="14">
        <f t="shared" si="2"/>
        <v>1</v>
      </c>
    </row>
    <row r="41" spans="2:10" x14ac:dyDescent="0.2">
      <c r="B41" s="22" t="s">
        <v>513</v>
      </c>
      <c r="C41" s="20">
        <v>3</v>
      </c>
      <c r="D41" s="20"/>
      <c r="E41" s="20">
        <v>1</v>
      </c>
      <c r="F41" s="20">
        <v>4</v>
      </c>
      <c r="G41" s="14" t="s">
        <v>135</v>
      </c>
      <c r="H41" s="14">
        <f t="shared" si="0"/>
        <v>0</v>
      </c>
      <c r="I41" s="14">
        <f t="shared" si="1"/>
        <v>2</v>
      </c>
      <c r="J41" s="14">
        <f t="shared" si="2"/>
        <v>12</v>
      </c>
    </row>
    <row r="42" spans="2:10" x14ac:dyDescent="0.2">
      <c r="B42" s="22" t="s">
        <v>65</v>
      </c>
      <c r="C42" s="20">
        <v>2</v>
      </c>
      <c r="D42" s="20"/>
      <c r="E42" s="20">
        <v>13</v>
      </c>
      <c r="F42" s="20">
        <v>15</v>
      </c>
      <c r="G42" s="14" t="s">
        <v>547</v>
      </c>
      <c r="H42" s="14">
        <f t="shared" si="0"/>
        <v>0</v>
      </c>
      <c r="I42" s="14">
        <f t="shared" si="1"/>
        <v>2</v>
      </c>
      <c r="J42" s="14">
        <f t="shared" si="2"/>
        <v>2</v>
      </c>
    </row>
    <row r="43" spans="2:10" x14ac:dyDescent="0.2">
      <c r="B43" s="22" t="s">
        <v>547</v>
      </c>
      <c r="C43" s="20">
        <v>2</v>
      </c>
      <c r="D43" s="20"/>
      <c r="E43" s="20">
        <v>2</v>
      </c>
      <c r="F43" s="20">
        <v>4</v>
      </c>
      <c r="G43" s="14" t="s">
        <v>65</v>
      </c>
      <c r="H43" s="14">
        <f t="shared" ref="H43:H52" si="3">GETPIVOTDATA("[Measures].[Recuento de Estado]",$B$33,"[BD].[Localidad]","[BD].[Localidad].&amp;["&amp;G43&amp;"]","[BD].[Estado]","[BD].[Estado].&amp;[Finalizado]")</f>
        <v>0</v>
      </c>
      <c r="I43" s="14">
        <f t="shared" ref="I43:I52" si="4">GETPIVOTDATA("[Measures].[Recuento de Estado]",$B$33,"[BD].[Localidad]","[BD].[Localidad].&amp;["&amp;G43&amp;"]","[BD].[Estado]","[BD].[Estado].&amp;[Edición]")</f>
        <v>2</v>
      </c>
      <c r="J43" s="14">
        <f t="shared" ref="J43:J52" si="5">GETPIVOTDATA("[Measures].[Recuento de Estado]",$B$33,"[BD].[Localidad]","[BD].[Localidad].&amp;["&amp;G43&amp;"]","[BD].[Estado]","[BD].[Estado].&amp;[Inicial]")</f>
        <v>13</v>
      </c>
    </row>
    <row r="44" spans="2:10" x14ac:dyDescent="0.2">
      <c r="B44" s="22" t="s">
        <v>516</v>
      </c>
      <c r="C44" s="20">
        <v>1</v>
      </c>
      <c r="D44" s="20"/>
      <c r="E44" s="20"/>
      <c r="F44" s="20">
        <v>1</v>
      </c>
      <c r="G44" s="14" t="s">
        <v>513</v>
      </c>
      <c r="H44" s="14">
        <f t="shared" si="3"/>
        <v>0</v>
      </c>
      <c r="I44" s="14">
        <f t="shared" si="4"/>
        <v>3</v>
      </c>
      <c r="J44" s="14">
        <f t="shared" si="5"/>
        <v>1</v>
      </c>
    </row>
    <row r="45" spans="2:10" x14ac:dyDescent="0.2">
      <c r="B45" s="22" t="s">
        <v>518</v>
      </c>
      <c r="C45" s="20">
        <v>1</v>
      </c>
      <c r="D45" s="20"/>
      <c r="E45" s="20">
        <v>2</v>
      </c>
      <c r="F45" s="20">
        <v>3</v>
      </c>
      <c r="G45" s="14" t="s">
        <v>105</v>
      </c>
      <c r="H45" s="14">
        <f t="shared" si="3"/>
        <v>0</v>
      </c>
      <c r="I45" s="14">
        <f t="shared" si="4"/>
        <v>0</v>
      </c>
      <c r="J45" s="14">
        <f t="shared" si="5"/>
        <v>5</v>
      </c>
    </row>
    <row r="46" spans="2:10" x14ac:dyDescent="0.2">
      <c r="B46" s="22" t="s">
        <v>519</v>
      </c>
      <c r="C46" s="20">
        <v>1</v>
      </c>
      <c r="D46" s="20"/>
      <c r="E46" s="20">
        <v>1</v>
      </c>
      <c r="F46" s="20">
        <v>2</v>
      </c>
      <c r="G46" s="14" t="s">
        <v>514</v>
      </c>
      <c r="H46" s="14">
        <f t="shared" si="3"/>
        <v>0</v>
      </c>
      <c r="I46" s="14">
        <f t="shared" si="4"/>
        <v>2</v>
      </c>
      <c r="J46" s="14">
        <f t="shared" si="5"/>
        <v>1</v>
      </c>
    </row>
    <row r="47" spans="2:10" x14ac:dyDescent="0.2">
      <c r="B47" s="22" t="s">
        <v>523</v>
      </c>
      <c r="C47" s="20">
        <v>1</v>
      </c>
      <c r="D47" s="20"/>
      <c r="E47" s="20">
        <v>2</v>
      </c>
      <c r="F47" s="20">
        <v>3</v>
      </c>
      <c r="G47" s="14" t="s">
        <v>515</v>
      </c>
      <c r="H47" s="14">
        <f t="shared" si="3"/>
        <v>0</v>
      </c>
      <c r="I47" s="14">
        <f t="shared" si="4"/>
        <v>0</v>
      </c>
      <c r="J47" s="14">
        <f t="shared" si="5"/>
        <v>1</v>
      </c>
    </row>
    <row r="48" spans="2:10" x14ac:dyDescent="0.2">
      <c r="B48" s="22" t="s">
        <v>522</v>
      </c>
      <c r="C48" s="20">
        <v>1</v>
      </c>
      <c r="D48" s="20"/>
      <c r="E48" s="20">
        <v>1</v>
      </c>
      <c r="F48" s="20">
        <v>2</v>
      </c>
      <c r="G48" s="14" t="s">
        <v>516</v>
      </c>
      <c r="H48" s="14">
        <f t="shared" si="3"/>
        <v>0</v>
      </c>
      <c r="I48" s="14">
        <f t="shared" si="4"/>
        <v>1</v>
      </c>
      <c r="J48" s="14">
        <f t="shared" si="5"/>
        <v>0</v>
      </c>
    </row>
    <row r="49" spans="2:10" x14ac:dyDescent="0.2">
      <c r="B49" s="22" t="s">
        <v>105</v>
      </c>
      <c r="C49" s="20"/>
      <c r="D49" s="20"/>
      <c r="E49" s="20">
        <v>5</v>
      </c>
      <c r="F49" s="20">
        <v>5</v>
      </c>
      <c r="G49" s="14" t="s">
        <v>517</v>
      </c>
      <c r="H49" s="14">
        <f t="shared" si="3"/>
        <v>0</v>
      </c>
      <c r="I49" s="14">
        <f t="shared" si="4"/>
        <v>1</v>
      </c>
      <c r="J49" s="14">
        <f t="shared" si="5"/>
        <v>2</v>
      </c>
    </row>
    <row r="50" spans="2:10" x14ac:dyDescent="0.2">
      <c r="B50" s="22" t="s">
        <v>521</v>
      </c>
      <c r="C50" s="20">
        <v>2</v>
      </c>
      <c r="D50" s="20"/>
      <c r="E50" s="20">
        <v>2</v>
      </c>
      <c r="F50" s="20">
        <v>4</v>
      </c>
      <c r="G50" s="14" t="s">
        <v>518</v>
      </c>
      <c r="H50" s="14">
        <f t="shared" si="3"/>
        <v>0</v>
      </c>
      <c r="I50" s="14">
        <f t="shared" si="4"/>
        <v>1</v>
      </c>
      <c r="J50" s="14">
        <f t="shared" si="5"/>
        <v>2</v>
      </c>
    </row>
    <row r="51" spans="2:10" x14ac:dyDescent="0.2">
      <c r="B51" s="22" t="s">
        <v>515</v>
      </c>
      <c r="C51" s="20"/>
      <c r="D51" s="20"/>
      <c r="E51" s="20">
        <v>1</v>
      </c>
      <c r="F51" s="20">
        <v>1</v>
      </c>
      <c r="G51" s="14" t="s">
        <v>519</v>
      </c>
      <c r="H51" s="14">
        <f t="shared" si="3"/>
        <v>0</v>
      </c>
      <c r="I51" s="14">
        <f t="shared" si="4"/>
        <v>1</v>
      </c>
      <c r="J51" s="14">
        <f t="shared" si="5"/>
        <v>1</v>
      </c>
    </row>
    <row r="52" spans="2:10" x14ac:dyDescent="0.2">
      <c r="B52" s="22" t="s">
        <v>525</v>
      </c>
      <c r="C52" s="20">
        <v>4</v>
      </c>
      <c r="D52" s="20"/>
      <c r="E52" s="20">
        <v>1</v>
      </c>
      <c r="F52" s="20">
        <v>5</v>
      </c>
      <c r="G52" s="14" t="s">
        <v>548</v>
      </c>
      <c r="H52" s="14" t="e">
        <f t="shared" si="3"/>
        <v>#REF!</v>
      </c>
      <c r="I52" s="14" t="e">
        <f t="shared" si="4"/>
        <v>#REF!</v>
      </c>
      <c r="J52" s="14" t="e">
        <f t="shared" si="5"/>
        <v>#REF!</v>
      </c>
    </row>
    <row r="53" spans="2:10" x14ac:dyDescent="0.2">
      <c r="B53" s="22" t="s">
        <v>151</v>
      </c>
      <c r="C53" s="20">
        <v>3</v>
      </c>
      <c r="D53" s="20"/>
      <c r="E53" s="20">
        <v>6</v>
      </c>
      <c r="F53" s="20">
        <v>9</v>
      </c>
      <c r="G53" s="14" t="s">
        <v>520</v>
      </c>
      <c r="H53" s="14">
        <f>GETPIVOTDATA("[Measures].[Recuento de Estado]",$B$33,"[BD].[Localidad]","[BD].[Localidad].&amp;["&amp;G53&amp;"]","[BD].[Estado]","[BD].[Estado].&amp;[Finalizado]")</f>
        <v>0</v>
      </c>
      <c r="I53" s="14">
        <f>GETPIVOTDATA("[Measures].[Recuento de Estado]",$B$33,"[BD].[Localidad]","[BD].[Localidad].&amp;["&amp;G53&amp;"]","[BD].[Estado]","[BD].[Estado].&amp;[Edición]")</f>
        <v>1</v>
      </c>
      <c r="J53" s="14">
        <f>GETPIVOTDATA("[Measures].[Recuento de Estado]",$B$33,"[BD].[Localidad]","[BD].[Localidad].&amp;["&amp;G53&amp;"]","[BD].[Estado]","[BD].[Estado].&amp;[Inicial]")</f>
        <v>1</v>
      </c>
    </row>
    <row r="54" spans="2:10" x14ac:dyDescent="0.2">
      <c r="B54" s="22" t="s">
        <v>524</v>
      </c>
      <c r="C54" s="20"/>
      <c r="D54" s="20"/>
      <c r="E54" s="20">
        <v>3</v>
      </c>
      <c r="F54" s="20">
        <v>3</v>
      </c>
      <c r="G54" s="14" t="s">
        <v>521</v>
      </c>
      <c r="H54" s="14">
        <f>GETPIVOTDATA("[Measures].[Recuento de Estado]",$B$33,"[BD].[Localidad]","[BD].[Localidad].&amp;["&amp;G54&amp;"]","[BD].[Estado]","[BD].[Estado].&amp;[Finalizado]")</f>
        <v>0</v>
      </c>
      <c r="I54" s="14">
        <f>GETPIVOTDATA("[Measures].[Recuento de Estado]",$B$33,"[BD].[Localidad]","[BD].[Localidad].&amp;["&amp;G54&amp;"]","[BD].[Estado]","[BD].[Estado].&amp;[Edición]")</f>
        <v>2</v>
      </c>
      <c r="J54" s="14">
        <f>GETPIVOTDATA("[Measures].[Recuento de Estado]",$B$33,"[BD].[Localidad]","[BD].[Localidad].&amp;["&amp;G54&amp;"]","[BD].[Estado]","[BD].[Estado].&amp;[Inicial]")</f>
        <v>2</v>
      </c>
    </row>
    <row r="55" spans="2:10" x14ac:dyDescent="0.2">
      <c r="B55" s="22" t="s">
        <v>502</v>
      </c>
      <c r="C55" s="20">
        <v>38</v>
      </c>
      <c r="D55" s="20">
        <v>1</v>
      </c>
      <c r="E55" s="20">
        <v>167</v>
      </c>
      <c r="F55" s="20">
        <v>206</v>
      </c>
      <c r="G55" s="14" t="s">
        <v>45</v>
      </c>
      <c r="H55" s="14">
        <f>GETPIVOTDATA("[Measures].[Recuento de Estado]",$B$33,"[BD].[Localidad]","[BD].[Localidad].&amp;["&amp;G55&amp;"]","[BD].[Estado]","[BD].[Estado].&amp;[Finalizado]")</f>
        <v>1</v>
      </c>
      <c r="I55" s="14">
        <f>GETPIVOTDATA("[Measures].[Recuento de Estado]",$B$33,"[BD].[Localidad]","[BD].[Localidad].&amp;["&amp;G55&amp;"]","[BD].[Estado]","[BD].[Estado].&amp;[Edición]")</f>
        <v>10</v>
      </c>
      <c r="J55" s="14">
        <f>GETPIVOTDATA("[Measures].[Recuento de Estado]",$B$33,"[BD].[Localidad]","[BD].[Localidad].&amp;["&amp;G55&amp;"]","[BD].[Estado]","[BD].[Estado].&amp;[Inicial]")</f>
        <v>111</v>
      </c>
    </row>
    <row r="61" spans="2:10" ht="26.25" x14ac:dyDescent="0.4">
      <c r="B61" s="24" t="s">
        <v>509</v>
      </c>
    </row>
    <row r="62" spans="2:10" x14ac:dyDescent="0.2">
      <c r="B62" s="21" t="s">
        <v>501</v>
      </c>
      <c r="C62" t="s">
        <v>508</v>
      </c>
    </row>
    <row r="63" spans="2:10" x14ac:dyDescent="0.2">
      <c r="B63" s="22" t="s">
        <v>52</v>
      </c>
      <c r="C63" s="20">
        <v>167</v>
      </c>
      <c r="D63" s="14" t="s">
        <v>52</v>
      </c>
      <c r="E63" s="14">
        <f>GETPIVOTDATA("[Measures].[Recuento de Nombre_edificación]",$B$62,"[BD].[Estado]","[BD].[Estado].&amp;["&amp;D63&amp;"]")</f>
        <v>167</v>
      </c>
      <c r="F63" s="14" t="str">
        <f>""&amp;D63</f>
        <v>Inicial</v>
      </c>
      <c r="G63" s="23">
        <f>E63/SUM($E$63:$E$65)</f>
        <v>0.81067961165048541</v>
      </c>
    </row>
    <row r="64" spans="2:10" x14ac:dyDescent="0.2">
      <c r="B64" s="22" t="s">
        <v>24</v>
      </c>
      <c r="C64" s="20">
        <v>38</v>
      </c>
      <c r="D64" s="14" t="s">
        <v>24</v>
      </c>
      <c r="E64" s="14">
        <f>GETPIVOTDATA("[Measures].[Recuento de Nombre_edificación]",$B$62,"[BD].[Estado]","[BD].[Estado].&amp;["&amp;D64&amp;"]")</f>
        <v>38</v>
      </c>
      <c r="F64" s="14" t="str">
        <f>""&amp;D64</f>
        <v>Edición</v>
      </c>
      <c r="G64" s="23">
        <f>E64/SUM($E$63:$E$65)</f>
        <v>0.18446601941747573</v>
      </c>
    </row>
    <row r="65" spans="2:10" x14ac:dyDescent="0.2">
      <c r="B65" s="22" t="s">
        <v>465</v>
      </c>
      <c r="C65" s="20">
        <v>1</v>
      </c>
      <c r="D65" s="14" t="s">
        <v>465</v>
      </c>
      <c r="E65" s="14">
        <f>GETPIVOTDATA("[Measures].[Recuento de Nombre_edificación]",$B$62,"[BD].[Estado]","[BD].[Estado].&amp;["&amp;D65&amp;"]")</f>
        <v>1</v>
      </c>
      <c r="F65" s="14" t="str">
        <f>""&amp;D65</f>
        <v>Finalizado</v>
      </c>
      <c r="G65" s="23">
        <f>E65/SUM($E$63:$E$65)</f>
        <v>4.8543689320388345E-3</v>
      </c>
    </row>
    <row r="66" spans="2:10" x14ac:dyDescent="0.2">
      <c r="B66" s="22" t="s">
        <v>502</v>
      </c>
      <c r="C66" s="20">
        <v>206</v>
      </c>
    </row>
    <row r="69" spans="2:10" ht="26.25" x14ac:dyDescent="0.4">
      <c r="B69" s="24" t="s">
        <v>509</v>
      </c>
    </row>
    <row r="70" spans="2:10" x14ac:dyDescent="0.2">
      <c r="B70" t="s">
        <v>505</v>
      </c>
    </row>
    <row r="71" spans="2:10" x14ac:dyDescent="0.2">
      <c r="B71" s="20">
        <v>206</v>
      </c>
    </row>
    <row r="74" spans="2:10" ht="26.25" x14ac:dyDescent="0.4">
      <c r="B74" s="24" t="s">
        <v>509</v>
      </c>
    </row>
    <row r="75" spans="2:10" x14ac:dyDescent="0.2">
      <c r="B75" s="21" t="s">
        <v>505</v>
      </c>
      <c r="C75" s="21" t="s">
        <v>506</v>
      </c>
    </row>
    <row r="76" spans="2:10" x14ac:dyDescent="0.2">
      <c r="B76" s="21" t="s">
        <v>501</v>
      </c>
      <c r="C76" t="s">
        <v>24</v>
      </c>
      <c r="D76" t="s">
        <v>465</v>
      </c>
      <c r="E76" t="s">
        <v>52</v>
      </c>
      <c r="F76" t="s">
        <v>502</v>
      </c>
      <c r="H76" s="14" t="s">
        <v>465</v>
      </c>
      <c r="I76" s="14" t="s">
        <v>24</v>
      </c>
      <c r="J76" s="14" t="s">
        <v>52</v>
      </c>
    </row>
    <row r="77" spans="2:10" x14ac:dyDescent="0.2">
      <c r="B77" s="22" t="s">
        <v>151</v>
      </c>
      <c r="C77" s="20">
        <v>3</v>
      </c>
      <c r="D77" s="20"/>
      <c r="E77" s="20">
        <v>6</v>
      </c>
      <c r="F77" s="20">
        <v>9</v>
      </c>
      <c r="G77" s="14" t="s">
        <v>151</v>
      </c>
      <c r="H77" s="14">
        <f>GETPIVOTDATA("[Measures].[Recuento de Estado]",$B$75,"[BD].[Localidad]","[BD].[Localidad].&amp;["&amp;G77&amp;"]","[BD].[Estado]","[BD].[Estado].&amp;[Finalizado]")</f>
        <v>0</v>
      </c>
      <c r="I77" s="14">
        <f>GETPIVOTDATA("[Measures].[Recuento de Estado]",$B$75,"[BD].[Localidad]","[BD].[Localidad].&amp;["&amp;G77&amp;"]","[BD].[Estado]","[BD].[Estado].&amp;[Edición]")</f>
        <v>3</v>
      </c>
      <c r="J77" s="14">
        <f>GETPIVOTDATA("[Measures].[Recuento de Estado]",$B$75,"[BD].[Localidad]","[BD].[Localidad].&amp;["&amp;G77&amp;"]","[BD].[Estado]","[BD].[Estado].&amp;[Inicial]")</f>
        <v>6</v>
      </c>
    </row>
    <row r="78" spans="2:10" x14ac:dyDescent="0.2">
      <c r="B78" s="22" t="s">
        <v>522</v>
      </c>
      <c r="C78" s="20">
        <v>1</v>
      </c>
      <c r="D78" s="20"/>
      <c r="E78" s="20">
        <v>1</v>
      </c>
      <c r="F78" s="20">
        <v>2</v>
      </c>
      <c r="G78" s="14" t="s">
        <v>546</v>
      </c>
      <c r="H78" s="14">
        <f t="shared" ref="H78:H94" si="6">GETPIVOTDATA("[Measures].[Recuento de Estado]",$B$75,"[BD].[Localidad]","[BD].[Localidad].&amp;["&amp;G78&amp;"]","[BD].[Estado]","[BD].[Estado].&amp;[Finalizado]")</f>
        <v>0</v>
      </c>
      <c r="I78" s="14">
        <f t="shared" ref="I78:I94" si="7">GETPIVOTDATA("[Measures].[Recuento de Estado]",$B$75,"[BD].[Localidad]","[BD].[Localidad].&amp;["&amp;G78&amp;"]","[BD].[Estado]","[BD].[Estado].&amp;[Edición]")</f>
        <v>1</v>
      </c>
      <c r="J78" s="14">
        <f t="shared" ref="J78:J94" si="8">GETPIVOTDATA("[Measures].[Recuento de Estado]",$B$75,"[BD].[Localidad]","[BD].[Localidad].&amp;["&amp;G78&amp;"]","[BD].[Estado]","[BD].[Estado].&amp;[Inicial]")</f>
        <v>0</v>
      </c>
    </row>
    <row r="79" spans="2:10" x14ac:dyDescent="0.2">
      <c r="B79" s="22" t="s">
        <v>523</v>
      </c>
      <c r="C79" s="20">
        <v>1</v>
      </c>
      <c r="D79" s="20"/>
      <c r="E79" s="20">
        <v>2</v>
      </c>
      <c r="F79" s="20">
        <v>3</v>
      </c>
      <c r="G79" s="14" t="s">
        <v>522</v>
      </c>
      <c r="H79" s="14">
        <f t="shared" si="6"/>
        <v>0</v>
      </c>
      <c r="I79" s="14">
        <f t="shared" si="7"/>
        <v>1</v>
      </c>
      <c r="J79" s="14">
        <f t="shared" si="8"/>
        <v>1</v>
      </c>
    </row>
    <row r="80" spans="2:10" x14ac:dyDescent="0.2">
      <c r="B80" s="22" t="s">
        <v>524</v>
      </c>
      <c r="C80" s="20"/>
      <c r="D80" s="20"/>
      <c r="E80" s="20">
        <v>3</v>
      </c>
      <c r="F80" s="20">
        <v>3</v>
      </c>
      <c r="G80" s="14" t="s">
        <v>523</v>
      </c>
      <c r="H80" s="14">
        <f t="shared" si="6"/>
        <v>0</v>
      </c>
      <c r="I80" s="14">
        <f t="shared" si="7"/>
        <v>1</v>
      </c>
      <c r="J80" s="14">
        <f t="shared" si="8"/>
        <v>2</v>
      </c>
    </row>
    <row r="81" spans="2:10" x14ac:dyDescent="0.2">
      <c r="B81" s="22" t="s">
        <v>525</v>
      </c>
      <c r="C81" s="20">
        <v>4</v>
      </c>
      <c r="D81" s="20"/>
      <c r="E81" s="20">
        <v>1</v>
      </c>
      <c r="F81" s="20">
        <v>5</v>
      </c>
      <c r="G81" s="14" t="s">
        <v>524</v>
      </c>
      <c r="H81" s="14">
        <f t="shared" si="6"/>
        <v>0</v>
      </c>
      <c r="I81" s="14">
        <f t="shared" si="7"/>
        <v>0</v>
      </c>
      <c r="J81" s="14">
        <f t="shared" si="8"/>
        <v>3</v>
      </c>
    </row>
    <row r="82" spans="2:10" x14ac:dyDescent="0.2">
      <c r="B82" s="22" t="s">
        <v>135</v>
      </c>
      <c r="C82" s="20">
        <v>2</v>
      </c>
      <c r="D82" s="20"/>
      <c r="E82" s="20">
        <v>12</v>
      </c>
      <c r="F82" s="20">
        <v>14</v>
      </c>
      <c r="G82" s="14" t="s">
        <v>525</v>
      </c>
      <c r="H82" s="14">
        <f t="shared" si="6"/>
        <v>0</v>
      </c>
      <c r="I82" s="14">
        <f t="shared" si="7"/>
        <v>4</v>
      </c>
      <c r="J82" s="14">
        <f t="shared" si="8"/>
        <v>1</v>
      </c>
    </row>
    <row r="83" spans="2:10" x14ac:dyDescent="0.2">
      <c r="B83" s="22" t="s">
        <v>65</v>
      </c>
      <c r="C83" s="20">
        <v>2</v>
      </c>
      <c r="D83" s="20"/>
      <c r="E83" s="20">
        <v>13</v>
      </c>
      <c r="F83" s="20">
        <v>15</v>
      </c>
      <c r="G83" s="14" t="s">
        <v>135</v>
      </c>
      <c r="H83" s="14">
        <f t="shared" si="6"/>
        <v>0</v>
      </c>
      <c r="I83" s="14">
        <f t="shared" si="7"/>
        <v>2</v>
      </c>
      <c r="J83" s="14">
        <f t="shared" si="8"/>
        <v>12</v>
      </c>
    </row>
    <row r="84" spans="2:10" x14ac:dyDescent="0.2">
      <c r="B84" s="22" t="s">
        <v>513</v>
      </c>
      <c r="C84" s="20">
        <v>3</v>
      </c>
      <c r="D84" s="20"/>
      <c r="E84" s="20">
        <v>1</v>
      </c>
      <c r="F84" s="20">
        <v>4</v>
      </c>
      <c r="G84" s="14" t="s">
        <v>547</v>
      </c>
      <c r="H84" s="14">
        <f t="shared" si="6"/>
        <v>0</v>
      </c>
      <c r="I84" s="14">
        <f t="shared" si="7"/>
        <v>2</v>
      </c>
      <c r="J84" s="14">
        <f t="shared" si="8"/>
        <v>2</v>
      </c>
    </row>
    <row r="85" spans="2:10" x14ac:dyDescent="0.2">
      <c r="B85" s="22" t="s">
        <v>105</v>
      </c>
      <c r="C85" s="20"/>
      <c r="D85" s="20"/>
      <c r="E85" s="20">
        <v>5</v>
      </c>
      <c r="F85" s="20">
        <v>5</v>
      </c>
      <c r="G85" s="14" t="s">
        <v>65</v>
      </c>
      <c r="H85" s="14">
        <f t="shared" si="6"/>
        <v>0</v>
      </c>
      <c r="I85" s="14">
        <f t="shared" si="7"/>
        <v>2</v>
      </c>
      <c r="J85" s="14">
        <f t="shared" si="8"/>
        <v>13</v>
      </c>
    </row>
    <row r="86" spans="2:10" x14ac:dyDescent="0.2">
      <c r="B86" s="22" t="s">
        <v>514</v>
      </c>
      <c r="C86" s="20">
        <v>2</v>
      </c>
      <c r="D86" s="20"/>
      <c r="E86" s="20">
        <v>1</v>
      </c>
      <c r="F86" s="20">
        <v>3</v>
      </c>
      <c r="G86" s="14" t="s">
        <v>513</v>
      </c>
      <c r="H86" s="14">
        <f t="shared" si="6"/>
        <v>0</v>
      </c>
      <c r="I86" s="14">
        <f t="shared" si="7"/>
        <v>3</v>
      </c>
      <c r="J86" s="14">
        <f t="shared" si="8"/>
        <v>1</v>
      </c>
    </row>
    <row r="87" spans="2:10" x14ac:dyDescent="0.2">
      <c r="B87" s="22" t="s">
        <v>515</v>
      </c>
      <c r="C87" s="20"/>
      <c r="D87" s="20"/>
      <c r="E87" s="20">
        <v>1</v>
      </c>
      <c r="F87" s="20">
        <v>1</v>
      </c>
      <c r="G87" s="14" t="s">
        <v>105</v>
      </c>
      <c r="H87" s="14">
        <f t="shared" si="6"/>
        <v>0</v>
      </c>
      <c r="I87" s="14">
        <f t="shared" si="7"/>
        <v>0</v>
      </c>
      <c r="J87" s="14">
        <f t="shared" si="8"/>
        <v>5</v>
      </c>
    </row>
    <row r="88" spans="2:10" x14ac:dyDescent="0.2">
      <c r="B88" s="22" t="s">
        <v>516</v>
      </c>
      <c r="C88" s="20">
        <v>1</v>
      </c>
      <c r="D88" s="20"/>
      <c r="E88" s="20"/>
      <c r="F88" s="20">
        <v>1</v>
      </c>
      <c r="G88" s="14" t="s">
        <v>514</v>
      </c>
      <c r="H88" s="14">
        <f t="shared" si="6"/>
        <v>0</v>
      </c>
      <c r="I88" s="14">
        <f t="shared" si="7"/>
        <v>2</v>
      </c>
      <c r="J88" s="14">
        <f t="shared" si="8"/>
        <v>1</v>
      </c>
    </row>
    <row r="89" spans="2:10" x14ac:dyDescent="0.2">
      <c r="B89" s="22" t="s">
        <v>517</v>
      </c>
      <c r="C89" s="20">
        <v>1</v>
      </c>
      <c r="D89" s="20"/>
      <c r="E89" s="20">
        <v>2</v>
      </c>
      <c r="F89" s="20">
        <v>3</v>
      </c>
      <c r="G89" s="14" t="s">
        <v>515</v>
      </c>
      <c r="H89" s="14">
        <f t="shared" si="6"/>
        <v>0</v>
      </c>
      <c r="I89" s="14">
        <f t="shared" si="7"/>
        <v>0</v>
      </c>
      <c r="J89" s="14">
        <f t="shared" si="8"/>
        <v>1</v>
      </c>
    </row>
    <row r="90" spans="2:10" x14ac:dyDescent="0.2">
      <c r="B90" s="22" t="s">
        <v>518</v>
      </c>
      <c r="C90" s="20">
        <v>1</v>
      </c>
      <c r="D90" s="20"/>
      <c r="E90" s="20">
        <v>2</v>
      </c>
      <c r="F90" s="20">
        <v>3</v>
      </c>
      <c r="G90" s="14" t="s">
        <v>516</v>
      </c>
      <c r="H90" s="14">
        <f t="shared" si="6"/>
        <v>0</v>
      </c>
      <c r="I90" s="14">
        <f t="shared" si="7"/>
        <v>1</v>
      </c>
      <c r="J90" s="14">
        <f t="shared" si="8"/>
        <v>0</v>
      </c>
    </row>
    <row r="91" spans="2:10" x14ac:dyDescent="0.2">
      <c r="B91" s="22" t="s">
        <v>519</v>
      </c>
      <c r="C91" s="20">
        <v>1</v>
      </c>
      <c r="D91" s="20"/>
      <c r="E91" s="20">
        <v>1</v>
      </c>
      <c r="F91" s="20">
        <v>2</v>
      </c>
      <c r="G91" s="14" t="s">
        <v>517</v>
      </c>
      <c r="H91" s="14">
        <f t="shared" si="6"/>
        <v>0</v>
      </c>
      <c r="I91" s="14">
        <f t="shared" si="7"/>
        <v>1</v>
      </c>
      <c r="J91" s="14">
        <f t="shared" si="8"/>
        <v>2</v>
      </c>
    </row>
    <row r="92" spans="2:10" x14ac:dyDescent="0.2">
      <c r="B92" s="22" t="s">
        <v>520</v>
      </c>
      <c r="C92" s="20">
        <v>1</v>
      </c>
      <c r="D92" s="20"/>
      <c r="E92" s="20">
        <v>1</v>
      </c>
      <c r="F92" s="20">
        <v>2</v>
      </c>
      <c r="G92" s="14" t="s">
        <v>518</v>
      </c>
      <c r="H92" s="14">
        <f t="shared" si="6"/>
        <v>0</v>
      </c>
      <c r="I92" s="14">
        <f t="shared" si="7"/>
        <v>1</v>
      </c>
      <c r="J92" s="14">
        <f t="shared" si="8"/>
        <v>2</v>
      </c>
    </row>
    <row r="93" spans="2:10" x14ac:dyDescent="0.2">
      <c r="B93" s="22" t="s">
        <v>521</v>
      </c>
      <c r="C93" s="20">
        <v>2</v>
      </c>
      <c r="D93" s="20"/>
      <c r="E93" s="20">
        <v>2</v>
      </c>
      <c r="F93" s="20">
        <v>4</v>
      </c>
      <c r="G93" s="14" t="s">
        <v>519</v>
      </c>
      <c r="H93" s="14">
        <f t="shared" si="6"/>
        <v>0</v>
      </c>
      <c r="I93" s="14">
        <f t="shared" si="7"/>
        <v>1</v>
      </c>
      <c r="J93" s="14">
        <f t="shared" si="8"/>
        <v>1</v>
      </c>
    </row>
    <row r="94" spans="2:10" x14ac:dyDescent="0.2">
      <c r="B94" s="22" t="s">
        <v>45</v>
      </c>
      <c r="C94" s="20">
        <v>10</v>
      </c>
      <c r="D94" s="20">
        <v>1</v>
      </c>
      <c r="E94" s="20">
        <v>111</v>
      </c>
      <c r="F94" s="20">
        <v>122</v>
      </c>
      <c r="G94" s="14" t="s">
        <v>548</v>
      </c>
      <c r="H94" s="14" t="e">
        <f t="shared" si="6"/>
        <v>#REF!</v>
      </c>
      <c r="I94" s="14" t="e">
        <f t="shared" si="7"/>
        <v>#REF!</v>
      </c>
      <c r="J94" s="14" t="e">
        <f t="shared" si="8"/>
        <v>#REF!</v>
      </c>
    </row>
    <row r="95" spans="2:10" x14ac:dyDescent="0.2">
      <c r="B95" s="22" t="s">
        <v>546</v>
      </c>
      <c r="C95" s="20">
        <v>1</v>
      </c>
      <c r="D95" s="20"/>
      <c r="E95" s="20"/>
      <c r="F95" s="20">
        <v>1</v>
      </c>
      <c r="G95" s="14" t="s">
        <v>520</v>
      </c>
      <c r="H95" s="14">
        <f>GETPIVOTDATA("[Measures].[Recuento de Estado]",$B$75,"[BD].[Localidad]","[BD].[Localidad].&amp;["&amp;G95&amp;"]","[BD].[Estado]","[BD].[Estado].&amp;[Finalizado]")</f>
        <v>0</v>
      </c>
      <c r="I95" s="14">
        <f>GETPIVOTDATA("[Measures].[Recuento de Estado]",$B$75,"[BD].[Localidad]","[BD].[Localidad].&amp;["&amp;G95&amp;"]","[BD].[Estado]","[BD].[Estado].&amp;[Edición]")</f>
        <v>1</v>
      </c>
      <c r="J95" s="14">
        <f>GETPIVOTDATA("[Measures].[Recuento de Estado]",$B$75,"[BD].[Localidad]","[BD].[Localidad].&amp;["&amp;G95&amp;"]","[BD].[Estado]","[BD].[Estado].&amp;[Inicial]")</f>
        <v>1</v>
      </c>
    </row>
    <row r="96" spans="2:10" x14ac:dyDescent="0.2">
      <c r="B96" s="22" t="s">
        <v>547</v>
      </c>
      <c r="C96" s="20">
        <v>2</v>
      </c>
      <c r="D96" s="20"/>
      <c r="E96" s="20">
        <v>2</v>
      </c>
      <c r="F96" s="20">
        <v>4</v>
      </c>
      <c r="G96" s="14" t="s">
        <v>521</v>
      </c>
      <c r="H96" s="14">
        <f>GETPIVOTDATA("[Measures].[Recuento de Estado]",$B$75,"[BD].[Localidad]","[BD].[Localidad].&amp;["&amp;G96&amp;"]","[BD].[Estado]","[BD].[Estado].&amp;[Finalizado]")</f>
        <v>0</v>
      </c>
      <c r="I96" s="14">
        <f>GETPIVOTDATA("[Measures].[Recuento de Estado]",$B$75,"[BD].[Localidad]","[BD].[Localidad].&amp;["&amp;G96&amp;"]","[BD].[Estado]","[BD].[Estado].&amp;[Edición]")</f>
        <v>2</v>
      </c>
      <c r="J96" s="14">
        <f>GETPIVOTDATA("[Measures].[Recuento de Estado]",$B$75,"[BD].[Localidad]","[BD].[Localidad].&amp;["&amp;G96&amp;"]","[BD].[Estado]","[BD].[Estado].&amp;[Inicial]")</f>
        <v>2</v>
      </c>
    </row>
    <row r="97" spans="2:10" x14ac:dyDescent="0.2">
      <c r="B97" s="22" t="s">
        <v>502</v>
      </c>
      <c r="C97" s="20">
        <v>38</v>
      </c>
      <c r="D97" s="20">
        <v>1</v>
      </c>
      <c r="E97" s="20">
        <v>167</v>
      </c>
      <c r="F97" s="20">
        <v>206</v>
      </c>
      <c r="G97" s="14" t="s">
        <v>45</v>
      </c>
      <c r="H97" s="14">
        <f>GETPIVOTDATA("[Measures].[Recuento de Estado]",$B$75,"[BD].[Localidad]","[BD].[Localidad].&amp;["&amp;G97&amp;"]","[BD].[Estado]","[BD].[Estado].&amp;[Finalizado]")</f>
        <v>1</v>
      </c>
      <c r="I97" s="14">
        <f>GETPIVOTDATA("[Measures].[Recuento de Estado]",$B$75,"[BD].[Localidad]","[BD].[Localidad].&amp;["&amp;G97&amp;"]","[BD].[Estado]","[BD].[Estado].&amp;[Edición]")</f>
        <v>10</v>
      </c>
      <c r="J97" s="14">
        <f>GETPIVOTDATA("[Measures].[Recuento de Estado]",$B$75,"[BD].[Localidad]","[BD].[Localidad].&amp;["&amp;G97&amp;"]","[BD].[Estado]","[BD].[Estado].&amp;[Inicial]")</f>
        <v>111</v>
      </c>
    </row>
    <row r="98" spans="2:10" x14ac:dyDescent="0.2">
      <c r="B98" s="22"/>
      <c r="C98" s="20"/>
      <c r="D98" s="20"/>
      <c r="E98" s="20"/>
      <c r="F98" s="20"/>
    </row>
    <row r="102" spans="2:10" ht="26.25" x14ac:dyDescent="0.4">
      <c r="B102" s="24" t="s">
        <v>504</v>
      </c>
    </row>
    <row r="103" spans="2:10" x14ac:dyDescent="0.2">
      <c r="B103" s="21" t="s">
        <v>501</v>
      </c>
      <c r="C103" t="s">
        <v>505</v>
      </c>
      <c r="D103" t="s">
        <v>504</v>
      </c>
    </row>
    <row r="104" spans="2:10" x14ac:dyDescent="0.2">
      <c r="B104" s="22" t="s">
        <v>550</v>
      </c>
      <c r="C104" s="20">
        <v>1</v>
      </c>
      <c r="D104" t="s">
        <v>550</v>
      </c>
      <c r="E104">
        <f>GETPIVOTDATA("[Measures].[Recuento de Estado]",$B$103,"[BD].[Grupo_uso_(NSR)]","[BD].[Grupo_uso_(NSR)].&amp;["&amp;D104&amp;"]")</f>
        <v>1</v>
      </c>
      <c r="G104" s="27"/>
    </row>
    <row r="105" spans="2:10" x14ac:dyDescent="0.2">
      <c r="B105" s="22" t="s">
        <v>551</v>
      </c>
      <c r="C105" s="20">
        <v>2</v>
      </c>
      <c r="D105" t="s">
        <v>551</v>
      </c>
      <c r="E105">
        <f>GETPIVOTDATA("[Measures].[Recuento de Estado]",$B$103,"[BD].[Grupo_uso_(NSR)]","[BD].[Grupo_uso_(NSR)].&amp;["&amp;D105&amp;"]")</f>
        <v>2</v>
      </c>
      <c r="G105" s="27"/>
    </row>
    <row r="106" spans="2:10" x14ac:dyDescent="0.2">
      <c r="B106" s="22" t="s">
        <v>549</v>
      </c>
      <c r="C106" s="20">
        <v>27</v>
      </c>
      <c r="D106" t="s">
        <v>549</v>
      </c>
      <c r="E106">
        <f>GETPIVOTDATA("[Measures].[Recuento de Estado]",$B$103,"[BD].[Grupo_uso_(NSR)]","[BD].[Grupo_uso_(NSR)].&amp;["&amp;D106&amp;"]")</f>
        <v>27</v>
      </c>
      <c r="G106" s="27"/>
    </row>
    <row r="107" spans="2:10" x14ac:dyDescent="0.2">
      <c r="B107" s="22" t="s">
        <v>552</v>
      </c>
      <c r="C107" s="20">
        <v>2</v>
      </c>
      <c r="D107" t="s">
        <v>45</v>
      </c>
      <c r="E107">
        <f>GETPIVOTDATA("[Measures].[Recuento de Estado]",$B$103,"[BD].[Grupo_uso_(NSR)]","[BD].[Grupo_uso_(NSR)].&amp;["&amp;D107&amp;"]")</f>
        <v>174</v>
      </c>
      <c r="G107" s="27"/>
    </row>
    <row r="108" spans="2:10" x14ac:dyDescent="0.2">
      <c r="B108" s="22" t="s">
        <v>45</v>
      </c>
      <c r="C108" s="20">
        <v>174</v>
      </c>
      <c r="D108" t="s">
        <v>552</v>
      </c>
      <c r="E108">
        <f>GETPIVOTDATA("[Measures].[Recuento de Estado]",$B$103,"[BD].[Grupo_uso_(NSR)]","[BD].[Grupo_uso_(NSR)].&amp;["&amp;D108&amp;"]")</f>
        <v>2</v>
      </c>
    </row>
    <row r="109" spans="2:10" x14ac:dyDescent="0.2">
      <c r="B109" s="22" t="s">
        <v>502</v>
      </c>
      <c r="C109" s="20">
        <v>206</v>
      </c>
    </row>
    <row r="113" spans="2:5" ht="26.25" x14ac:dyDescent="0.4">
      <c r="B113" s="24" t="s">
        <v>510</v>
      </c>
    </row>
    <row r="114" spans="2:5" x14ac:dyDescent="0.2">
      <c r="B114" s="21" t="s">
        <v>501</v>
      </c>
      <c r="C114" t="s">
        <v>505</v>
      </c>
    </row>
    <row r="115" spans="2:5" x14ac:dyDescent="0.2">
      <c r="B115" s="22" t="s">
        <v>530</v>
      </c>
      <c r="C115" s="20">
        <v>1</v>
      </c>
      <c r="D115" t="s">
        <v>526</v>
      </c>
      <c r="E115" t="e">
        <f>GETPIVOTDATA("[Measures].[Recuento de Estado]",$B$114,"[BD].[Norma_aplicada_construcción_reforzamiento]","[BD].[Norma_aplicada_construcción_reforzamiento].&amp;["&amp;D115&amp;"]")</f>
        <v>#REF!</v>
      </c>
    </row>
    <row r="116" spans="2:5" x14ac:dyDescent="0.2">
      <c r="B116" s="22" t="s">
        <v>529</v>
      </c>
      <c r="C116" s="20">
        <v>2</v>
      </c>
      <c r="D116" t="s">
        <v>527</v>
      </c>
      <c r="E116" t="e">
        <f t="shared" ref="E116:E121" si="9">GETPIVOTDATA("[Measures].[Recuento de Estado]",$B$114,"[BD].[Norma_aplicada_construcción_reforzamiento]","[BD].[Norma_aplicada_construcción_reforzamiento].&amp;["&amp;D116&amp;"]")</f>
        <v>#REF!</v>
      </c>
    </row>
    <row r="117" spans="2:5" x14ac:dyDescent="0.2">
      <c r="B117" s="22" t="s">
        <v>45</v>
      </c>
      <c r="C117" s="20">
        <v>203</v>
      </c>
      <c r="D117" t="s">
        <v>528</v>
      </c>
      <c r="E117" t="e">
        <f t="shared" si="9"/>
        <v>#REF!</v>
      </c>
    </row>
    <row r="118" spans="2:5" x14ac:dyDescent="0.2">
      <c r="B118" s="22" t="s">
        <v>502</v>
      </c>
      <c r="C118" s="20">
        <v>206</v>
      </c>
      <c r="D118" t="s">
        <v>529</v>
      </c>
      <c r="E118">
        <f t="shared" si="9"/>
        <v>2</v>
      </c>
    </row>
    <row r="119" spans="2:5" x14ac:dyDescent="0.2">
      <c r="D119" t="s">
        <v>530</v>
      </c>
      <c r="E119">
        <f t="shared" si="9"/>
        <v>1</v>
      </c>
    </row>
    <row r="120" spans="2:5" x14ac:dyDescent="0.2">
      <c r="D120" t="s">
        <v>531</v>
      </c>
      <c r="E120" t="e">
        <f t="shared" si="9"/>
        <v>#REF!</v>
      </c>
    </row>
    <row r="121" spans="2:5" x14ac:dyDescent="0.2">
      <c r="D121" t="s">
        <v>45</v>
      </c>
      <c r="E121">
        <f t="shared" si="9"/>
        <v>203</v>
      </c>
    </row>
    <row r="124" spans="2:5" ht="26.25" x14ac:dyDescent="0.4">
      <c r="B124" s="24" t="s">
        <v>511</v>
      </c>
    </row>
    <row r="125" spans="2:5" x14ac:dyDescent="0.2">
      <c r="B125" s="21" t="s">
        <v>501</v>
      </c>
      <c r="C125" t="s">
        <v>505</v>
      </c>
      <c r="D125" t="s">
        <v>512</v>
      </c>
    </row>
    <row r="126" spans="2:5" x14ac:dyDescent="0.2">
      <c r="B126" s="22" t="s">
        <v>45</v>
      </c>
      <c r="C126" s="20">
        <v>174</v>
      </c>
      <c r="D126" s="14" t="s">
        <v>291</v>
      </c>
      <c r="E126" s="14">
        <f t="shared" ref="E126:E132" si="10">GETPIVOTDATA("[Measures].[Recuento de Estado]",$B$125,"[BD].[Material]","[BD].[Material].&amp;["&amp;D126&amp;"]")</f>
        <v>1</v>
      </c>
    </row>
    <row r="127" spans="2:5" x14ac:dyDescent="0.2">
      <c r="B127" s="22" t="s">
        <v>31</v>
      </c>
      <c r="C127" s="20">
        <v>27</v>
      </c>
      <c r="D127" s="14" t="s">
        <v>534</v>
      </c>
      <c r="E127" s="14" t="e">
        <f t="shared" si="10"/>
        <v>#REF!</v>
      </c>
    </row>
    <row r="128" spans="2:5" x14ac:dyDescent="0.2">
      <c r="B128" s="22" t="s">
        <v>93</v>
      </c>
      <c r="C128" s="20">
        <v>4</v>
      </c>
      <c r="D128" s="14" t="s">
        <v>93</v>
      </c>
      <c r="E128" s="14">
        <f t="shared" si="10"/>
        <v>4</v>
      </c>
    </row>
    <row r="129" spans="2:5" x14ac:dyDescent="0.2">
      <c r="B129" s="22" t="s">
        <v>291</v>
      </c>
      <c r="C129" s="20">
        <v>1</v>
      </c>
      <c r="D129" s="14" t="s">
        <v>31</v>
      </c>
      <c r="E129" s="14">
        <f t="shared" si="10"/>
        <v>27</v>
      </c>
    </row>
    <row r="130" spans="2:5" x14ac:dyDescent="0.2">
      <c r="B130" s="22" t="s">
        <v>502</v>
      </c>
      <c r="C130" s="20">
        <v>206</v>
      </c>
      <c r="D130" s="14" t="s">
        <v>533</v>
      </c>
      <c r="E130" s="14" t="e">
        <f t="shared" si="10"/>
        <v>#REF!</v>
      </c>
    </row>
    <row r="131" spans="2:5" x14ac:dyDescent="0.2">
      <c r="D131" s="14" t="s">
        <v>398</v>
      </c>
      <c r="E131" s="14" t="e">
        <f t="shared" si="10"/>
        <v>#REF!</v>
      </c>
    </row>
    <row r="132" spans="2:5" x14ac:dyDescent="0.2">
      <c r="D132" s="14" t="s">
        <v>45</v>
      </c>
      <c r="E132" s="14">
        <f t="shared" si="10"/>
        <v>174</v>
      </c>
    </row>
    <row r="138" spans="2:5" ht="26.25" x14ac:dyDescent="0.4">
      <c r="B138" s="24" t="s">
        <v>532</v>
      </c>
    </row>
    <row r="139" spans="2:5" x14ac:dyDescent="0.2">
      <c r="B139" s="21" t="s">
        <v>501</v>
      </c>
      <c r="C139" t="s">
        <v>505</v>
      </c>
    </row>
    <row r="140" spans="2:5" x14ac:dyDescent="0.2">
      <c r="B140" s="22" t="s">
        <v>39</v>
      </c>
      <c r="C140" s="20">
        <v>10</v>
      </c>
      <c r="D140" t="s">
        <v>39</v>
      </c>
      <c r="E140">
        <f>GETPIVOTDATA("[Measures].[Recuento de Estado]",$B$139,"[BD].[Instrumentación_sísmica]","[BD].[Instrumentación_sísmica].&amp;["&amp;D140&amp;"]")</f>
        <v>10</v>
      </c>
    </row>
    <row r="141" spans="2:5" x14ac:dyDescent="0.2">
      <c r="B141" s="22" t="s">
        <v>28</v>
      </c>
      <c r="C141" s="20">
        <v>13</v>
      </c>
      <c r="D141" t="s">
        <v>28</v>
      </c>
      <c r="E141">
        <f>GETPIVOTDATA("[Measures].[Recuento de Estado]",$B$139,"[BD].[Instrumentación_sísmica]","[BD].[Instrumentación_sísmica].&amp;["&amp;D141&amp;"]")</f>
        <v>13</v>
      </c>
    </row>
    <row r="142" spans="2:5" x14ac:dyDescent="0.2">
      <c r="B142" s="22" t="s">
        <v>45</v>
      </c>
      <c r="C142" s="20">
        <v>183</v>
      </c>
      <c r="D142" t="s">
        <v>45</v>
      </c>
      <c r="E142">
        <f>GETPIVOTDATA("[Measures].[Recuento de Estado]",$B$139,"[BD].[Instrumentación_sísmica]","[BD].[Instrumentación_sísmica].&amp;["&amp;D142&amp;"]")</f>
        <v>183</v>
      </c>
    </row>
    <row r="143" spans="2:5" x14ac:dyDescent="0.2">
      <c r="B143" s="22" t="s">
        <v>502</v>
      </c>
      <c r="C143" s="20">
        <v>206</v>
      </c>
    </row>
  </sheetData>
  <pageMargins left="0.7" right="0.7" top="0.75" bottom="0.75" header="0.3" footer="0.3"/>
  <pageSetup orientation="portrait" r:id="rId1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43"/>
  <sheetViews>
    <sheetView workbookViewId="0">
      <selection activeCell="B45" sqref="B45"/>
    </sheetView>
  </sheetViews>
  <sheetFormatPr baseColWidth="10" defaultRowHeight="12.75" x14ac:dyDescent="0.2"/>
  <cols>
    <col min="2" max="2" width="12.28515625" bestFit="1" customWidth="1"/>
  </cols>
  <sheetData>
    <row r="1" spans="1:2" ht="23.25" x14ac:dyDescent="0.35">
      <c r="A1" s="5" t="s">
        <v>314</v>
      </c>
    </row>
    <row r="2" spans="1:2" ht="20.25" x14ac:dyDescent="0.3">
      <c r="A2" s="4" t="s">
        <v>315</v>
      </c>
    </row>
    <row r="3" spans="1:2" x14ac:dyDescent="0.2">
      <c r="A3" t="s">
        <v>330</v>
      </c>
    </row>
    <row r="4" spans="1:2" x14ac:dyDescent="0.2">
      <c r="B4" s="6" t="s">
        <v>543</v>
      </c>
    </row>
    <row r="5" spans="1:2" x14ac:dyDescent="0.2">
      <c r="B5" s="6" t="s">
        <v>961</v>
      </c>
    </row>
    <row r="6" spans="1:2" x14ac:dyDescent="0.2">
      <c r="B6" s="6" t="s">
        <v>544</v>
      </c>
    </row>
    <row r="10" spans="1:2" ht="20.25" x14ac:dyDescent="0.3">
      <c r="A10" s="4" t="s">
        <v>316</v>
      </c>
    </row>
    <row r="11" spans="1:2" x14ac:dyDescent="0.2">
      <c r="A11" s="30" t="s">
        <v>535</v>
      </c>
      <c r="B11" s="29"/>
    </row>
    <row r="12" spans="1:2" x14ac:dyDescent="0.2">
      <c r="B12" s="6" t="s">
        <v>962</v>
      </c>
    </row>
    <row r="13" spans="1:2" x14ac:dyDescent="0.2">
      <c r="B13" s="6" t="s">
        <v>963</v>
      </c>
    </row>
    <row r="14" spans="1:2" x14ac:dyDescent="0.2">
      <c r="A14" s="30" t="s">
        <v>536</v>
      </c>
    </row>
    <row r="15" spans="1:2" x14ac:dyDescent="0.2">
      <c r="B15" s="6" t="s">
        <v>962</v>
      </c>
    </row>
    <row r="16" spans="1:2" x14ac:dyDescent="0.2">
      <c r="B16" s="6" t="s">
        <v>537</v>
      </c>
    </row>
    <row r="17" spans="1:2" x14ac:dyDescent="0.2">
      <c r="B17" s="6" t="s">
        <v>538</v>
      </c>
    </row>
    <row r="18" spans="1:2" x14ac:dyDescent="0.2">
      <c r="B18" s="6" t="s">
        <v>539</v>
      </c>
    </row>
    <row r="19" spans="1:2" x14ac:dyDescent="0.2">
      <c r="B19" s="6" t="s">
        <v>540</v>
      </c>
    </row>
    <row r="20" spans="1:2" x14ac:dyDescent="0.2">
      <c r="B20" s="6" t="s">
        <v>963</v>
      </c>
    </row>
    <row r="21" spans="1:2" x14ac:dyDescent="0.2">
      <c r="B21" s="6"/>
    </row>
    <row r="22" spans="1:2" ht="20.25" x14ac:dyDescent="0.3">
      <c r="A22" s="4" t="s">
        <v>317</v>
      </c>
    </row>
    <row r="23" spans="1:2" x14ac:dyDescent="0.2">
      <c r="B23" t="s">
        <v>545</v>
      </c>
    </row>
    <row r="26" spans="1:2" ht="20.25" x14ac:dyDescent="0.3">
      <c r="A26" s="4" t="s">
        <v>318</v>
      </c>
    </row>
    <row r="27" spans="1:2" x14ac:dyDescent="0.2">
      <c r="B27" t="s">
        <v>329</v>
      </c>
    </row>
    <row r="28" spans="1:2" x14ac:dyDescent="0.2">
      <c r="B28" t="s">
        <v>347</v>
      </c>
    </row>
    <row r="29" spans="1:2" x14ac:dyDescent="0.2">
      <c r="B29" t="s">
        <v>328</v>
      </c>
    </row>
    <row r="33" spans="1:3" ht="20.25" x14ac:dyDescent="0.3">
      <c r="A33" s="4" t="s">
        <v>319</v>
      </c>
    </row>
    <row r="34" spans="1:3" x14ac:dyDescent="0.2">
      <c r="A34" s="6" t="s">
        <v>320</v>
      </c>
      <c r="B34" s="6" t="s">
        <v>321</v>
      </c>
      <c r="C34" s="7"/>
    </row>
    <row r="35" spans="1:3" x14ac:dyDescent="0.2">
      <c r="A35" s="6" t="s">
        <v>320</v>
      </c>
      <c r="B35" s="6" t="s">
        <v>322</v>
      </c>
      <c r="C35" s="8"/>
    </row>
    <row r="36" spans="1:3" x14ac:dyDescent="0.2">
      <c r="A36" s="6" t="s">
        <v>320</v>
      </c>
      <c r="B36" s="6" t="s">
        <v>323</v>
      </c>
      <c r="C36" s="9"/>
    </row>
    <row r="37" spans="1:3" x14ac:dyDescent="0.2">
      <c r="A37" s="6" t="s">
        <v>320</v>
      </c>
      <c r="B37" s="6" t="s">
        <v>324</v>
      </c>
      <c r="C37" s="10"/>
    </row>
    <row r="38" spans="1:3" x14ac:dyDescent="0.2">
      <c r="A38" s="6" t="s">
        <v>320</v>
      </c>
      <c r="B38" s="6" t="s">
        <v>325</v>
      </c>
      <c r="C38" s="11"/>
    </row>
    <row r="39" spans="1:3" x14ac:dyDescent="0.2">
      <c r="A39" s="6" t="s">
        <v>320</v>
      </c>
      <c r="B39" s="6" t="s">
        <v>326</v>
      </c>
      <c r="C39" s="12"/>
    </row>
    <row r="41" spans="1:3" x14ac:dyDescent="0.2">
      <c r="A41" s="31" t="s">
        <v>541</v>
      </c>
      <c r="B41" s="13" t="s">
        <v>327</v>
      </c>
    </row>
    <row r="42" spans="1:3" x14ac:dyDescent="0.2">
      <c r="B42" s="13" t="s">
        <v>542</v>
      </c>
    </row>
    <row r="43" spans="1:3" x14ac:dyDescent="0.2">
      <c r="B43" s="13" t="s">
        <v>553</v>
      </c>
    </row>
  </sheetData>
  <hyperlinks>
    <hyperlink ref="B41" r:id="rId1"/>
    <hyperlink ref="B42" r:id="rId2"/>
    <hyperlink ref="B43" r:id="rId3"/>
  </hyperlink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f b 0 1 3 3 c 4 - 2 f c e - 4 1 f 9 - 9 3 7 0 - 1 a 1 3 f 7 d 1 6 3 b 9 " > < 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 1 9 1 2 3 9 5 6 4 6 < / S A H o s t H a s h > < G e m i n i F i e l d L i s t V i s i b l e > T r u e < / G e m i n i F i e l d L i s t V i s i b l e > < / S e t t i n g s > ] ] > < / C u s t o m C o n t e n t > < / G e m i n i > 
</file>

<file path=customXml/item10.xml>��< ? x m l   v e r s i o n = " 1 . 0 "   e n c o d i n g = " U T F - 1 6 " ? > < G e m i n i   x m l n s = " h t t p : / / g e m i n i / p i v o t c u s t o m i z a t i o n / 3 6 7 4 b 2 5 2 - 7 6 3 9 - 4 7 b 3 - 8 9 9 1 - d 6 a 4 3 0 4 3 e 5 3 8 " > < 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 1 0 4 3 8 4 1 4 0 2 < / S A H o s t H a s h > < G e m i n i F i e l d L i s t V i s i b l e > T r u e < / G e m i n i F i e l d L i s t V i s i b l e > < / S e t t i n g s > ] ] > < / C u s t o m C o n t e n t > < / G e m i n i > 
</file>

<file path=customXml/item11.xml>��< ? x m l   v e r s i o n = " 1 . 0 "   e n c o d i n g = " U T F - 1 6 " ? > < G e m i n i   x m l n s = " h t t p : / / g e m i n i / p i v o t c u s t o m i z a t i o n / 0 8 e 8 4 8 e d - 6 b 1 f - 4 6 e 5 - b 6 7 3 - 6 b 0 b a e b 7 3 6 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 2 0 4 1 6 1 3 0 0 0 < / S A H o s t H a s h > < G e m i n i F i e l d L i s t V i s i b l e > T r u e < / G e m i n i F i e l d L i s t V i s i b l e > < / S e t t i n g s > ] ] > < / C u s t o m C o n t e n t > < / G e m i n i > 
</file>

<file path=customXml/item12.xml>��< ? x m l   v e r s i o n = " 1 . 0 "   e n c o d i n g = " U T F - 1 6 " ? > < G e m i n i   x m l n s = " h t t p : / / g e m i n i / p i v o t c u s t o m i z a t i o n / T a b l e C o u n t I n S a n d b o x " > < C u s t o m C o n t e n t > < ! [ C D A T A [ 1 ] ] > < / C u s t o m C o n t e n t > < / G e m i n i > 
</file>

<file path=customXml/item13.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 2 0 2 2 - 0 7 - 1 5 T 1 8 : 1 0 : 2 6 . 4 6 3 5 6 2 4 - 0 5 : 0 0 < / L a s t P r o c e s s e d T i m e > < / D a t a M o d e l i n g S a n d b o x . S e r i a l i z e d S a n d b o x E r r o r C a c h e > ] ] > < / C u s t o m C o n t e n t > < / G e m i n i > 
</file>

<file path=customXml/item14.xml>��< ? x m l   v e r s i o n = " 1 . 0 "   e n c o d i n g = " U T F - 1 6 " ? > < G e m i n i   x m l n s = " h t t p : / / g e m i n i / p i v o t c u s t o m i z a t i o n / c 1 f 5 b 4 f 2 - b 7 f c - 4 f a 8 - 8 4 a 1 - 1 b 0 c 8 0 3 f 9 b f 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 6 9 8 7 4 9 0 7 4 < / S A H o s t H a s h > < G e m i n i F i e l d L i s t V i s i b l e > T r u e < / G e m i n i F i e l d L i s t V i s i b l e > < / S e t t i n g s > ] ] > < / C u s t o m C o n t e n t > < / G e m i n i > 
</file>

<file path=customXml/item15.xml>��< ? x m l   v e r s i o n = " 1 . 0 "   e n c o d i n g = " U T F - 1 6 " ? > < G e m i n i   x m l n s = " h t t p : / / g e m i n i / p i v o t c u s t o m i z a t i o n / I s S a n d b o x E m b e d d e d " > < C u s t o m C o n t e n t > < ! [ C D A T A [ y e s ] ] > < / C u s t o m C o n t e n t > < / G e m i n i > 
</file>

<file path=customXml/item16.xml>��< ? x m l   v e r s i o n = " 1 . 0 "   e n c o d i n g = " U T F - 1 6 " ? > < G e m i n i   x m l n s = " h t t p : / / g e m i n i / p i v o t c u s t o m i z a t i o n / T a b l e X M L _ B D - b f a 7 3 b 3 2 - 2 f 6 7 - 4 9 0 d - 9 7 2 5 - 5 3 1 d 5 5 7 1 e a b 2 " > < C u s t o m C o n t e n t > & l t ; T a b l e W i d g e t G r i d S e r i a l i z a t i o n   x m l n s : x s i = " h t t p : / / w w w . w 3 . o r g / 2 0 0 1 / X M L S c h e m a - i n s t a n c e "   x m l n s : x s d = " h t t p : / / w w w . w 3 . o r g / 2 0 0 1 / X M L S c h e m a " & g t ; & l t ; C o l u m n S u g g e s t e d T y p e   / & g t ; & l t ; C o l u m n F o r m a t   / & g t ; & l t ; C o l u m n A c c u r a c y   / & g t ; & l t ; C o l u m n C u r r e n c y S y m b o l   / & g t ; & l t ; C o l u m n P o s i t i v e P a t t e r n   / & g t ; & l t ; C o l u m n N e g a t i v e P a t t e r n   / & g t ; & l t ; C o l u m n W i d t h s & g t ; & l t ; i t e m & g t ; & l t ; k e y & g t ; & l t ; s t r i n g & g t ; N o m b r e _ E n t i d a d & l t ; / s t r i n g & g t ; & l t ; / k e y & g t ; & l t ; v a l u e & g t ; & l t ; i n t & g t ; 1 4 0 & l t ; / i n t & g t ; & l t ; / v a l u e & g t ; & l t ; / i t e m & g t ; & l t ; i t e m & g t ; & l t ; k e y & g t ; & l t ; s t r i n g & g t ; E s t a d o & l t ; / s t r i n g & g t ; & l t ; / k e y & g t ; & l t ; v a l u e & g t ; & l t ; i n t & g t ; 7 7 & l t ; / i n t & g t ; & l t ; / v a l u e & g t ; & l t ; / i t e m & g t ; & l t ; i t e m & g t ; & l t ; k e y & g t ; & l t ; s t r i n g & g t ; N o m b r e _ e d i f i c a c i � n & l t ; / s t r i n g & g t ; & l t ; / k e y & g t ; & l t ; v a l u e & g t ; & l t ; i n t & g t ; 1 6 1 & l t ; / i n t & g t ; & l t ; / v a l u e & g t ; & l t ; / i t e m & g t ; & l t ; i t e m & g t ; & l t ; k e y & g t ; & l t ; s t r i n g & g t ; D i r e c c i � n & l t ; / s t r i n g & g t ; & l t ; / k e y & g t ; & l t ; v a l u e & g t ; & l t ; i n t & g t ; 9 4 & l t ; / i n t & g t ; & l t ; / v a l u e & g t ; & l t ; / i t e m & g t ; & l t ; i t e m & g t ; & l t ; k e y & g t ; & l t ; s t r i n g & g t ; L o c a l i d a d & l t ; / s t r i n g & g t ; & l t ; / k e y & g t ; & l t ; v a l u e & g t ; & l t ; i n t & g t ; 9 4 & l t ; / i n t & g t ; & l t ; / v a l u e & g t ; & l t ; / i t e m & g t ; & l t ; i t e m & g t ; & l t ; k e y & g t ; & l t ; s t r i n g & g t ; U P Z & l t ; / s t r i n g & g t ; & l t ; / k e y & g t ; & l t ; v a l u e & g t ; & l t ; i n t & g t ; 6 0 & l t ; / i n t & g t ; & l t ; / v a l u e & g t ; & l t ; / i t e m & g t ; & l t ; i t e m & g t ; & l t ; k e y & g t ; & l t ; s t r i n g & g t ; B a r r i o & l t ; / s t r i n g & g t ; & l t ; / k e y & g t ; & l t ; v a l u e & g t ; & l t ; i n t & g t ; 7 3 & l t ; / i n t & g t ; & l t ; / v a l u e & g t ; & l t ; / i t e m & g t ; & l t ; i t e m & g t ; & l t ; k e y & g t ; & l t ; s t r i n g & g t ; C H I P & l t ; / s t r i n g & g t ; & l t ; / k e y & g t ; & l t ; v a l u e & g t ; & l t ; i n t & g t ; 6 5 & l t ; / i n t & g t ; & l t ; / v a l u e & g t ; & l t ; / i t e m & g t ; & l t ; i t e m & g t ; & l t ; k e y & g t ; & l t ; s t r i n g & g t ; C o o r d e n a d a _ E s t e & l t ; / s t r i n g & g t ; & l t ; / k e y & g t ; & l t ; v a l u e & g t ; & l t ; i n t & g t ; 1 4 4 & l t ; / i n t & g t ; & l t ; / v a l u e & g t ; & l t ; / i t e m & g t ; & l t ; i t e m & g t ; & l t ; k e y & g t ; & l t ; s t r i n g & g t ; C o o r d e n a d a _ N o r t e & l t ; / s t r i n g & g t ; & l t ; / k e y & g t ; & l t ; v a l u e & g t ; & l t ; i n t & g t ; 1 5 4 & l t ; / i n t & g t ; & l t ; / v a l u e & g t ; & l t ; / i t e m & g t ; & l t ; i t e m & g t ; & l t ; k e y & g t ; & l t ; s t r i n g & g t ; R � g i m e n _ p r o p i e d a d _ h o r i z o n t a l & l t ; / s t r i n g & g t ; & l t ; / k e y & g t ; & l t ; v a l u e & g t ; & l t ; i n t & g t ; 2 3 2 & l t ; / i n t & g t ; & l t ; / v a l u e & g t ; & l t ; / i t e m & g t ; & l t ; i t e m & g t ; & l t ; k e y & g t ; & l t ; s t r i n g & g t ; I n s t r u m e n t a c i � n _ s � s m i c a & l t ; / s t r i n g & g t ; & l t ; / k e y & g t ; & l t ; v a l u e & g t ; & l t ; i n t & g t ; 1 8 9 & l t ; / i n t & g t ; & l t ; / v a l u e & g t ; & l t ; / i t e m & g t ; & l t ; i t e m & g t ; & l t ; k e y & g t ; & l t ; s t r i n g & g t ; G r u p o _ u s o _ ( N S R ) & l t ; / s t r i n g & g t ; & l t ; / k e y & g t ; & l t ; v a l u e & g t ; & l t ; i n t & g t ; 1 4 5 & l t ; / i n t & g t ; & l t ; / v a l u e & g t ; & l t ; / i t e m & g t ; & l t ; i t e m & g t ; & l t ; k e y & g t ; & l t ; s t r i n g & g t ; C a p a c i d a d _ m � x i m a _ o c u p a c i � n & l t ; / s t r i n g & g t ; & l t ; / k e y & g t ; & l t ; v a l u e & g t ; & l t ; i n t & g t ; 2 2 5 & l t ; / i n t & g t ; & l t ; / v a l u e & g t ; & l t ; / i t e m & g t ; & l t ; i t e m & g t ; & l t ; k e y & g t ; & l t ; s t r i n g & g t ; A v a l � o _ C a t a s t r a l _ ( C O P ) & l t ; / s t r i n g & g t ; & l t ; / k e y & g t ; & l t ; v a l u e & g t ; & l t ; i n t & g t ; 1 8 3 & l t ; / i n t & g t ; & l t ; / v a l u e & g t ; & l t ; / i t e m & g t ; & l t ; i t e m & g t ; & l t ; k e y & g t ; & l t ; s t r i n g & g t ; A � o _ A v a l � o _ C a t a s t r a l & l t ; / s t r i n g & g t ; & l t ; / k e y & g t ; & l t ; v a l u e & g t ; & l t ; i n t & g t ; 1 7 2 & l t ; / i n t & g t ; & l t ; / v a l u e & g t ; & l t ; / i t e m & g t ; & l t ; i t e m & g t ; & l t ; k e y & g t ; & l t ; s t r i n g & g t ; A � o _ c o n s t r u i d o & l t ; / s t r i n g & g t ; & l t ; / k e y & g t ; & l t ; v a l u e & g t ; & l t ; i n t & g t ; 1 3 4 & l t ; / i n t & g t ; & l t ; / v a l u e & g t ; & l t ; / i t e m & g t ; & l t ; i t e m & g t ; & l t ; k e y & g t ; & l t ; s t r i n g & g t ; M a t e r i a l & l t ; / s t r i n g & g t ; & l t ; / k e y & g t ; & l t ; v a l u e & g t ; & l t ; i n t & g t ; 8 8 & l t ; / i n t & g t ; & l t ; / v a l u e & g t ; & l t ; / i t e m & g t ; & l t ; i t e m & g t ; & l t ; k e y & g t ; & l t ; s t r i n g & g t ; N � m e r o _ p i s o s & l t ; / s t r i n g & g t ; & l t ; / k e y & g t ; & l t ; v a l u e & g t ; & l t ; i n t & g t ; 1 2 6 & l t ; / i n t & g t ; & l t ; / v a l u e & g t ; & l t ; / i t e m & g t ; & l t ; i t e m & g t ; & l t ; k e y & g t ; & l t ; s t r i n g & g t ; N o r m a _ a p l i c a d a _ c o n s t r u c c i � n _ r e f o r z a m i e n t o & l t ; / s t r i n g & g t ; & l t ; / k e y & g t ; & l t ; v a l u e & g t ; & l t ; i n t & g t ; 3 1 7 & l t ; / i n t & g t ; & l t ; / v a l u e & g t ; & l t ; / i t e m & g t ; & l t ; i t e m & g t ; & l t ; k e y & g t ; & l t ; s t r i n g & g t ; C o n d i c i � n _ p r o p i e d a d & l t ; / s t r i n g & g t ; & l t ; / k e y & g t ; & l t ; v a l u e & g t ; & l t ; i n t & g t ; 1 6 9 & l t ; / i n t & g t ; & l t ; / v a l u e & g t ; & l t ; / i t e m & g t ; & l t ; i t e m & g t ; & l t ; k e y & g t ; & l t ; s t r i n g & g t ; I n f o r m a c i � n _ a d i c i o n a l & l t ; / s t r i n g & g t ; & l t ; / k e y & g t ; & l t ; v a l u e & g t ; & l t ; i n t & g t ; 1 7 4 & l t ; / i n t & g t ; & l t ; / v a l u e & g t ; & l t ; / i t e m & g t ; & l t ; i t e m & g t ; & l t ; k e y & g t ; & l t ; s t r i n g & g t ; T a x o n o m � a & l t ; / s t r i n g & g t ; & l t ; / k e y & g t ; & l t ; v a l u e & g t ; & l t ; i n t & g t ; 1 0 2 & l t ; / i n t & g t ; & l t ; / v a l u e & g t ; & l t ; / i t e m & g t ; & l t ; i t e m & g t ; & l t ; k e y & g t ; & l t ; s t r i n g & g t ; S e c t o r & l t ; / s t r i n g & g t ; & l t ; / k e y & g t ; & l t ; v a l u e & g t ; & l t ; i n t & g t ; 7 5 & l t ; / i n t & g t ; & l t ; / v a l u e & g t ; & l t ; / i t e m & g t ; & l t ; i t e m & g t ; & l t ; k e y & g t ; & l t ; s t r i n g & g t ; S e c t o r   A d m i n i s t r a t i v o & l t ; / s t r i n g & g t ; & l t ; / k e y & g t ; & l t ; v a l u e & g t ; & l t ; i n t & g t ; 1 6 9 & l t ; / i n t & g t ; & l t ; / v a l u e & g t ; & l t ; / i t e m & g t ; & l t ; i t e m & g t ; & l t ; k e y & g t ; & l t ; s t r i n g & g t ; E n t i d a d & l t ; / s t r i n g & g t ; & l t ; / k e y & g t ; & l t ; v a l u e & g t ; & l t ; i n t & g t ; 8 2 & l t ; / i n t & g t ; & l t ; / v a l u e & g t ; & l t ; / i t e m & g t ; & l t ; i t e m & g t ; & l t ; k e y & g t ; & l t ; s t r i n g & g t ; T i p o _ S e c t o r & l t ; / s t r i n g & g t ; & l t ; / k e y & g t ; & l t ; v a l u e & g t ; & l t ; i n t & g t ; 1 0 9 & l t ; / i n t & g t ; & l t ; / v a l u e & g t ; & l t ; / i t e m & g t ; & l t ; i t e m & g t ; & l t ; k e y & g t ; & l t ; s t r i n g & g t ; C e n t r o _ P o b l a d o & l t ; / s t r i n g & g t ; & l t ; / k e y & g t ; & l t ; v a l u e & g t ; & l t ; i n t & g t ; 1 3 6 & l t ; / i n t & g t ; & l t ; / v a l u e & g t ; & l t ; / i t e m & g t ; & l t ; i t e m & g t ; & l t ; k e y & g t ; & l t ; s t r i n g & g t ; C o r r e g i m i e n t o & l t ; / s t r i n g & g t ; & l t ; / k e y & g t ; & l t ; v a l u e & g t ; & l t ; i n t & g t ; 1 2 6 & l t ; / i n t & g t ; & l t ; / v a l u e & g t ; & l t ; / i t e m & g t ; & l t ; i t e m & g t ; & l t ; k e y & g t ; & l t ; s t r i n g & g t ; Z o n a _ R e s p u e s t a _ S � s m i c a & l t ; / s t r i n g & g t ; & l t ; / k e y & g t ; & l t ; v a l u e & g t ; & l t ; i n t & g t ; 1 8 9 & l t ; / i n t & g t ; & l t ; / v a l u e & g t ; & l t ; / i t e m & g t ; & l t ; i t e m & g t ; & l t ; k e y & g t ; & l t ; s t r i n g & g t ; A � o _ A v a l � o _ C a t a s t r a l 2 & l t ; / s t r i n g & g t ; & l t ; / k e y & g t ; & l t ; v a l u e & g t ; & l t ; i n t & g t ; 1 7 9 & l t ; / i n t & g t ; & l t ; / v a l u e & g t ; & l t ; / i t e m & g t ; & l t ; / C o l u m n W i d t h s & g t ; & l t ; C o l u m n D i s p l a y I n d e x & g t ; & l t ; i t e m & g t ; & l t ; k e y & g t ; & l t ; s t r i n g & g t ; N o m b r e _ E n t i d a d & l t ; / s t r i n g & g t ; & l t ; / k e y & g t ; & l t ; v a l u e & g t ; & l t ; i n t & g t ; 0 & l t ; / i n t & g t ; & l t ; / v a l u e & g t ; & l t ; / i t e m & g t ; & l t ; i t e m & g t ; & l t ; k e y & g t ; & l t ; s t r i n g & g t ; E s t a d o & l t ; / s t r i n g & g t ; & l t ; / k e y & g t ; & l t ; v a l u e & g t ; & l t ; i n t & g t ; 1 & l t ; / i n t & g t ; & l t ; / v a l u e & g t ; & l t ; / i t e m & g t ; & l t ; i t e m & g t ; & l t ; k e y & g t ; & l t ; s t r i n g & g t ; N o m b r e _ e d i f i c a c i � n & l t ; / s t r i n g & g t ; & l t ; / k e y & g t ; & l t ; v a l u e & g t ; & l t ; i n t & g t ; 2 & l t ; / i n t & g t ; & l t ; / v a l u e & g t ; & l t ; / i t e m & g t ; & l t ; i t e m & g t ; & l t ; k e y & g t ; & l t ; s t r i n g & g t ; D i r e c c i � n & l t ; / s t r i n g & g t ; & l t ; / k e y & g t ; & l t ; v a l u e & g t ; & l t ; i n t & g t ; 4 & l t ; / i n t & g t ; & l t ; / v a l u e & g t ; & l t ; / i t e m & g t ; & l t ; i t e m & g t ; & l t ; k e y & g t ; & l t ; s t r i n g & g t ; L o c a l i d a d & l t ; / s t r i n g & g t ; & l t ; / k e y & g t ; & l t ; v a l u e & g t ; & l t ; i n t & g t ; 5 & l t ; / i n t & g t ; & l t ; / v a l u e & g t ; & l t ; / i t e m & g t ; & l t ; i t e m & g t ; & l t ; k e y & g t ; & l t ; s t r i n g & g t ; U P Z & l t ; / s t r i n g & g t ; & l t ; / k e y & g t ; & l t ; v a l u e & g t ; & l t ; i n t & g t ; 6 & l t ; / i n t & g t ; & l t ; / v a l u e & g t ; & l t ; / i t e m & g t ; & l t ; i t e m & g t ; & l t ; k e y & g t ; & l t ; s t r i n g & g t ; B a r r i o & l t ; / s t r i n g & g t ; & l t ; / k e y & g t ; & l t ; v a l u e & g t ; & l t ; i n t & g t ; 7 & l t ; / i n t & g t ; & l t ; / v a l u e & g t ; & l t ; / i t e m & g t ; & l t ; i t e m & g t ; & l t ; k e y & g t ; & l t ; s t r i n g & g t ; C H I P & l t ; / s t r i n g & g t ; & l t ; / k e y & g t ; & l t ; v a l u e & g t ; & l t ; i n t & g t ; 8 & l t ; / i n t & g t ; & l t ; / v a l u e & g t ; & l t ; / i t e m & g t ; & l t ; i t e m & g t ; & l t ; k e y & g t ; & l t ; s t r i n g & g t ; C o o r d e n a d a _ E s t e & l t ; / s t r i n g & g t ; & l t ; / k e y & g t ; & l t ; v a l u e & g t ; & l t ; i n t & g t ; 9 & l t ; / i n t & g t ; & l t ; / v a l u e & g t ; & l t ; / i t e m & g t ; & l t ; i t e m & g t ; & l t ; k e y & g t ; & l t ; s t r i n g & g t ; C o o r d e n a d a _ N o r t e & l t ; / s t r i n g & g t ; & l t ; / k e y & g t ; & l t ; v a l u e & g t ; & l t ; i n t & g t ; 1 0 & l t ; / i n t & g t ; & l t ; / v a l u e & g t ; & l t ; / i t e m & g t ; & l t ; i t e m & g t ; & l t ; k e y & g t ; & l t ; s t r i n g & g t ; R � g i m e n _ p r o p i e d a d _ h o r i z o n t a l & l t ; / s t r i n g & g t ; & l t ; / k e y & g t ; & l t ; v a l u e & g t ; & l t ; i n t & g t ; 1 1 & l t ; / i n t & g t ; & l t ; / v a l u e & g t ; & l t ; / i t e m & g t ; & l t ; i t e m & g t ; & l t ; k e y & g t ; & l t ; s t r i n g & g t ; I n s t r u m e n t a c i � n _ s � s m i c a & l t ; / s t r i n g & g t ; & l t ; / k e y & g t ; & l t ; v a l u e & g t ; & l t ; i n t & g t ; 1 2 & l t ; / i n t & g t ; & l t ; / v a l u e & g t ; & l t ; / i t e m & g t ; & l t ; i t e m & g t ; & l t ; k e y & g t ; & l t ; s t r i n g & g t ; G r u p o _ u s o _ ( N S R ) & l t ; / s t r i n g & g t ; & l t ; / k e y & g t ; & l t ; v a l u e & g t ; & l t ; i n t & g t ; 1 5 & l t ; / i n t & g t ; & l t ; / v a l u e & g t ; & l t ; / i t e m & g t ; & l t ; i t e m & g t ; & l t ; k e y & g t ; & l t ; s t r i n g & g t ; C a p a c i d a d _ m � x i m a _ o c u p a c i � n & l t ; / s t r i n g & g t ; & l t ; / k e y & g t ; & l t ; v a l u e & g t ; & l t ; i n t & g t ; 1 7 & l t ; / i n t & g t ; & l t ; / v a l u e & g t ; & l t ; / i t e m & g t ; & l t ; i t e m & g t ; & l t ; k e y & g t ; & l t ; s t r i n g & g t ; A v a l � o _ C a t a s t r a l _ ( C O P ) & l t ; / s t r i n g & g t ; & l t ; / k e y & g t ; & l t ; v a l u e & g t ; & l t ; i n t & g t ; 1 8 & l t ; / i n t & g t ; & l t ; / v a l u e & g t ; & l t ; / i t e m & g t ; & l t ; i t e m & g t ; & l t ; k e y & g t ; & l t ; s t r i n g & g t ; A � o _ A v a l � o _ C a t a s t r a l & l t ; / s t r i n g & g t ; & l t ; / k e y & g t ; & l t ; v a l u e & g t ; & l t ; i n t & g t ; 1 9 & l t ; / i n t & g t ; & l t ; / v a l u e & g t ; & l t ; / i t e m & g t ; & l t ; i t e m & g t ; & l t ; k e y & g t ; & l t ; s t r i n g & g t ; A � o _ c o n s t r u i d o & l t ; / s t r i n g & g t ; & l t ; / k e y & g t ; & l t ; v a l u e & g t ; & l t ; i n t & g t ; 2 0 & l t ; / i n t & g t ; & l t ; / v a l u e & g t ; & l t ; / i t e m & g t ; & l t ; i t e m & g t ; & l t ; k e y & g t ; & l t ; s t r i n g & g t ; M a t e r i a l & l t ; / s t r i n g & g t ; & l t ; / k e y & g t ; & l t ; v a l u e & g t ; & l t ; i n t & g t ; 2 2 & l t ; / i n t & g t ; & l t ; / v a l u e & g t ; & l t ; / i t e m & g t ; & l t ; i t e m & g t ; & l t ; k e y & g t ; & l t ; s t r i n g & g t ; N � m e r o _ p i s o s & l t ; / s t r i n g & g t ; & l t ; / k e y & g t ; & l t ; v a l u e & g t ; & l t ; i n t & g t ; 2 3 & l t ; / i n t & g t ; & l t ; / v a l u e & g t ; & l t ; / i t e m & g t ; & l t ; i t e m & g t ; & l t ; k e y & g t ; & l t ; s t r i n g & g t ; N o r m a _ a p l i c a d a _ c o n s t r u c c i � n _ r e f o r z a m i e n t o & l t ; / s t r i n g & g t ; & l t ; / k e y & g t ; & l t ; v a l u e & g t ; & l t ; i n t & g t ; 2 4 & l t ; / i n t & g t ; & l t ; / v a l u e & g t ; & l t ; / i t e m & g t ; & l t ; i t e m & g t ; & l t ; k e y & g t ; & l t ; s t r i n g & g t ; C o n d i c i � n _ p r o p i e d a d & l t ; / s t r i n g & g t ; & l t ; / k e y & g t ; & l t ; v a l u e & g t ; & l t ; i n t & g t ; 2 5 & l t ; / i n t & g t ; & l t ; / v a l u e & g t ; & l t ; / i t e m & g t ; & l t ; i t e m & g t ; & l t ; k e y & g t ; & l t ; s t r i n g & g t ; I n f o r m a c i � n _ a d i c i o n a l & l t ; / s t r i n g & g t ; & l t ; / k e y & g t ; & l t ; v a l u e & g t ; & l t ; i n t & g t ; 2 6 & l t ; / i n t & g t ; & l t ; / v a l u e & g t ; & l t ; / i t e m & g t ; & l t ; i t e m & g t ; & l t ; k e y & g t ; & l t ; s t r i n g & g t ; T a x o n o m � a & l t ; / s t r i n g & g t ; & l t ; / k e y & g t ; & l t ; v a l u e & g t ; & l t ; i n t & g t ; 2 7 & l t ; / i n t & g t ; & l t ; / v a l u e & g t ; & l t ; / i t e m & g t ; & l t ; i t e m & g t ; & l t ; k e y & g t ; & l t ; s t r i n g & g t ; S e c t o r & l t ; / s t r i n g & g t ; & l t ; / k e y & g t ; & l t ; v a l u e & g t ; & l t ; i n t & g t ; 2 8 & l t ; / i n t & g t ; & l t ; / v a l u e & g t ; & l t ; / i t e m & g t ; & l t ; i t e m & g t ; & l t ; k e y & g t ; & l t ; s t r i n g & g t ; S e c t o r   A d m i n i s t r a t i v o & l t ; / s t r i n g & g t ; & l t ; / k e y & g t ; & l t ; v a l u e & g t ; & l t ; i n t & g t ; 2 9 & l t ; / i n t & g t ; & l t ; / v a l u e & g t ; & l t ; / i t e m & g t ; & l t ; i t e m & g t ; & l t ; k e y & g t ; & l t ; s t r i n g & g t ; E n t i d a d & l t ; / s t r i n g & g t ; & l t ; / k e y & g t ; & l t ; v a l u e & g t ; & l t ; i n t & g t ; 3 0 & l t ; / i n t & g t ; & l t ; / v a l u e & g t ; & l t ; / i t e m & g t ; & l t ; i t e m & g t ; & l t ; k e y & g t ; & l t ; s t r i n g & g t ; T i p o _ S e c t o r & l t ; / s t r i n g & g t ; & l t ; / k e y & g t ; & l t ; v a l u e & g t ; & l t ; i n t & g t ; 3 & l t ; / i n t & g t ; & l t ; / v a l u e & g t ; & l t ; / i t e m & g t ; & l t ; i t e m & g t ; & l t ; k e y & g t ; & l t ; s t r i n g & g t ; C e n t r o _ P o b l a d o & l t ; / s t r i n g & g t ; & l t ; / k e y & g t ; & l t ; v a l u e & g t ; & l t ; i n t & g t ; 1 3 & l t ; / i n t & g t ; & l t ; / v a l u e & g t ; & l t ; / i t e m & g t ; & l t ; i t e m & g t ; & l t ; k e y & g t ; & l t ; s t r i n g & g t ; C o r r e g i m i e n t o & l t ; / s t r i n g & g t ; & l t ; / k e y & g t ; & l t ; v a l u e & g t ; & l t ; i n t & g t ; 1 4 & l t ; / i n t & g t ; & l t ; / v a l u e & g t ; & l t ; / i t e m & g t ; & l t ; i t e m & g t ; & l t ; k e y & g t ; & l t ; s t r i n g & g t ; Z o n a _ R e s p u e s t a _ S � s m i c a & l t ; / s t r i n g & g t ; & l t ; / k e y & g t ; & l t ; v a l u e & g t ; & l t ; i n t & g t ; 1 6 & l t ; / i n t & g t ; & l t ; / v a l u e & g t ; & l t ; / i t e m & g t ; & l t ; i t e m & g t ; & l t ; k e y & g t ; & l t ; s t r i n g & g t ; A � o _ A v a l � o _ C a t a s t r a l 2 & l t ; / s t r i n g & g t ; & l t ; / k e y & g t ; & l t ; v a l u e & g t ; & l t ; i n t & g t ; 2 1 & l t ; / i n t & g t ; & l t ; / v a l u e & g t ; & l t ; / i t e m & g t ; & l t ; / C o l u m n D i s p l a y I n d e x & g t ; & l t ; C o l u m n F r o z e n   / & g t ; & l t ; C o l u m n C h e c k e d   / & g t ; & l t ; C o l u m n F i l t e r   / & g t ; & l t ; S e l e c t i o n F i l t e r   / & g t ; & l t ; F i l t e r P a r a m e t e r s   / & g t ; & l t ; I s S o r t D e s c e n d i n g & g t ; f a l s e & l t ; / I s S o r t D e s c e n d i n g & g t ; & l t ; / T a b l e W i d g e t G r i d S e r i a l i z a t i o n & g t ; < / C u s t o m C o n t e n t > < / G e m i n i > 
</file>

<file path=customXml/item17.xml>��< ? x m l   v e r s i o n = " 1 . 0 "   e n c o d i n g = " U T F - 1 6 " ? > < G e m i n i   x m l n s = " h t t p : / / g e m i n i / p i v o t c u s t o m i z a t i o n / 9 e 9 7 a 0 d d - a 7 4 3 - 4 e 3 4 - b 5 f 7 - 6 7 7 e b a 5 f b d f 0 " > < 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 7 5 9 2 6 4 1 1 6 < / S A H o s t H a s h > < G e m i n i F i e l d L i s t V i s i b l e > T r u e < / G e m i n i F i e l d L i s t V i s i b l e > < / S e t t i n g s > ] ] > < / C u s t o m C o n t e n t > < / G e m i n i > 
</file>

<file path=customXml/item18.xml>��< ? x m l   v e r s i o n = " 1 . 0 "   e n c o d i n g = " U T F - 1 6 " ? > < G e m i n i   x m l n s = " h t t p : / / g e m i n i / p i v o t c u s t o m i z a t i o n / c f 7 d a e 5 7 - 8 2 0 e - 4 9 9 e - 8 5 1 0 - 7 c 2 e 5 a a 7 8 7 6 5 " > < C u s t o m C o n t e n t > < ! [ C D A T A [ < ? x m l   v e r s i o n = " 1 . 0 "   e n c o d i n g = " u t f - 1 6 " ? > < S e t t i n g s > < C a l c u l a t e d F i e l d s > < i t e m > < M e a s u r e N a m e > R e g i s t r o < / M e a s u r e N a m e > < D i s p l a y N a m e > R e g i s t r o < / D i s p l a y N a m e > < V i s i b l e > F a l s e < / V i s i b l e > < / i t e m > < i t e m > < M e a s u r e N a m e > G r u p o < / M e a s u r e N a m e > < D i s p l a y N a m e > G r u p o < / D i s p l a y N a m e > < V i s i b l e > F a l s e < / V i s i b l e > < / i t e m > < / C a l c u l a t e d F i e l d s > < H S l i c e r s S h a p e > 0 ; 0 ; 0 ; 0 < / H S l i c e r s S h a p e > < V S l i c e r s S h a p e > 0 ; 0 ; 0 ; 0 < / V S l i c e r s S h a p e > < S l i c e r S h e e t N a m e > H o j a 1 < / S l i c e r S h e e t N a m e > < S A H o s t H a s h > 8 2 9 4 2 1 2 8 1 < / S A H o s t H a s h > < G e m i n i F i e l d L i s t V i s i b l e > T r u e < / G e m i n i F i e l d L i s t V i s i b l e > < / S e t t i n g s > ] ] > < / C u s t o m C o n t e n t > < / G e m i n i > 
</file>

<file path=customXml/item19.xml>��< ? x m l   v e r s i o n = " 1 . 0 "   e n c o d i n g = " U T F - 1 6 " ? > < G e m i n i   x m l n s = " h t t p : / / g e m i n i / p i v o t c u s t o m i z a t i o n / 0 8 5 a 8 2 1 6 - a 9 e 2 - 4 4 5 f - 9 7 8 1 - a 0 a 4 f 0 8 d f 4 3 d " > < 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 1 1 1 4 8 7 9 0 7 7 < / S A H o s t H a s h > < G e m i n i F i e l d L i s t V i s i b l e > T r u e < / G e m i n i F i e l d L i s t V i s i b l e > < / S e t t i n g s > ] ] > < / C u s t o m C o n t e n t > < / G e m i n i > 
</file>

<file path=customXml/item2.xml>��< ? x m l   v e r s i o n = " 1 . 0 "   e n c o d i n g = " U T F - 1 6 " ? > < G e m i n i   x m l n s = " h t t p : / / g e m i n i / p i v o t c u s t o m i z a t i o n / C l i e n t W i n d o w X M L " > < C u s t o m C o n t e n t > < ! [ C D A T A [ B D - b f a 7 3 b 3 2 - 2 f 6 7 - 4 9 0 d - 9 7 2 5 - 5 3 1 d 5 5 7 1 e a b 2 ] ] > < / C u s t o m C o n t e n t > < / G e m i n i > 
</file>

<file path=customXml/item20.xml>��< ? x m l   v e r s i o n = " 1 . 0 "   e n c o d i n g = " U T F - 1 6 " ? > < G e m i n i   x m l n s = " h t t p : / / g e m i n i / p i v o t c u s t o m i z a t i o n / T a b l e O r d e r " > < C u s t o m C o n t e n t > < ! [ C D A T A [ B D - b f a 7 3 b 3 2 - 2 f 6 7 - 4 9 0 d - 9 7 2 5 - 5 3 1 d 5 5 7 1 e a b 2 ] ] > < / C u s t o m C o n t e n t > < / G e m i n i > 
</file>

<file path=customXml/item21.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B D - b f a 7 3 b 3 2 - 2 f 6 7 - 4 9 0 d - 9 7 2 5 - 5 3 1 d 5 5 7 1 e a b 2 & l t ; / K e y & g t ; & l t ; V a l u e   x m l n s : a = " h t t p : / / s c h e m a s . d a t a c o n t r a c t . o r g / 2 0 0 4 / 0 7 / M i c r o s o f t . A n a l y s i s S e r v i c e s . C o m m o n " & g t ; & l t ; a : H a s F o c u s & g t ; t r u e & l t ; / a : H a s F o c u s & g t ; & l t ; a : S i z e A t D p i 9 6 & g t ; 1 4 4 & l t ; / a : S i z e A t D p i 9 6 & g t ; & l t ; a : V i s i b l e & g t ; t r u e & l t ; / a : V i s i b l e & g t ; & l t ; / V a l u e & g t ; & l t ; / K e y V a l u e O f s t r i n g S a n d b o x E d i t o r . M e a s u r e G r i d S t a t e S c d E 3 5 R y & g t ; & l t ; / A r r a y O f K e y V a l u e O f s t r i n g S a n d b o x E d i t o r . M e a s u r e G r i d S t a t e S c d E 3 5 R y & g t ; < / C u s t o m C o n t e n t > < / G e m i n i > 
</file>

<file path=customXml/item22.xml>��< ? x m l   v e r s i o n = " 1 . 0 "   e n c o d i n g = " U T F - 1 6 " ? > < G e m i n i   x m l n s = " h t t p : / / g e m i n i / p i v o t c u s t o m i z a t i o n / b 5 e 4 f 9 7 b - c e 9 d - 4 9 8 2 - a 3 b 4 - 3 1 c 3 a b 3 f e 5 9 f " > < 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i t e m > < M e a s u r e N a m e > I n s t r u m e n t a c i o n < / M e a s u r e N a m e > < D i s p l a y N a m e > I n s t r u m e n t a c i o n < / D i s p l a y N a m e > < V i s i b l e > F a l s e < / V i s i b l e > < / i t e m > < / C a l c u l a t e d F i e l d s > < H S l i c e r s S h a p e > 0 ; 0 ; 0 ; 0 < / H S l i c e r s S h a p e > < V S l i c e r s S h a p e > 0 ; 0 ; 0 ; 0 < / V S l i c e r s S h a p e > < S l i c e r S h e e t N a m e > H C < / S l i c e r S h e e t N a m e > < S A H o s t H a s h > 1 2 2 9 9 7 3 3 9 6 < / S A H o s t H a s h > < G e m i n i F i e l d L i s t V i s i b l e > T r u e < / G e m i n i F i e l d L i s t V i s i b l e > < / S e t t i n g s > ] ] > < / C u s t o m C o n t e n t > < / G e m i n i > 
</file>

<file path=customXml/item23.xml>��< ? x m l   v e r s i o n = " 1 . 0 "   e n c o d i n g = " U T F - 1 6 " ? > < G e m i n i   x m l n s = " h t t p : / / g e m i n i / p i v o t c u s t o m i z a t i o n / b c c b 1 d f 8 - 8 b 4 c - 4 b e 6 - a e a 5 - c 6 0 f b e e d b 8 4 4 " > < 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i t e m > < M e a s u r e N a m e > N o r m a < / M e a s u r e N a m e > < D i s p l a y N a m e > N o r m a < / D i s p l a y N a m e > < V i s i b l e > F a l s e < / V i s i b l e > < / i t e m > < i t e m > < M e a s u r e N a m e > E s t r u t u r a < / M e a s u r e N a m e > < D i s p l a y N a m e > E s t r u t u r a < / D i s p l a y N a m e > < V i s i b l e > F a l s e < / V i s i b l e > < / i t e m > < / C a l c u l a t e d F i e l d s > < H S l i c e r s S h a p e > 0 ; 0 ; 0 ; 0 < / H S l i c e r s S h a p e > < V S l i c e r s S h a p e > 0 ; 0 ; 0 ; 0 < / V S l i c e r s S h a p e > < S l i c e r S h e e t N a m e > H C < / S l i c e r S h e e t N a m e > < S A H o s t H a s h > 1 0 8 7 7 5 4 1 0 8 < / S A H o s t H a s h > < G e m i n i F i e l d L i s t V i s i b l e > T r u e < / G e m i n i F i e l d L i s t V i s i b l e > < / S e t t i n g s > ] ] > < / C u s t o m C o n t e n t > < / G e m i n i > 
</file>

<file path=customXml/item24.xml>��< ? x m l   v e r s i o n = " 1 . 0 "   e n c o d i n g = " U T F - 1 6 " ? > < G e m i n i   x m l n s = " h t t p : / / g e m i n i / p i v o t c u s t o m i z a t i o n / M a n u a l C a l c M o d e " > < C u s t o m C o n t e n t > < ! [ C D A T A [ F a l s e ] ] > < / C u s t o m C o n t e n t > < / G e m i n i > 
</file>

<file path=customXml/item25.xml>��< ? x m l   v e r s i o n = " 1 . 0 "   e n c o d i n g = " U T F - 1 6 " ? > < G e m i n i   x m l n s = " h t t p : / / g e m i n i / p i v o t c u s t o m i z a t i o n / L i n k e d T a b l e s " > < C u s t o m C o n t e n t > < ! [ C D A T A [ < L i n k e d T a b l e s   x m l n s : x s i = " h t t p : / / w w w . w 3 . o r g / 2 0 0 1 / X M L S c h e m a - i n s t a n c e "   x m l n s : x s d = " h t t p : / / w w w . w 3 . o r g / 2 0 0 1 / X M L S c h e m a " > < L i n k e d T a b l e L i s t > < L i n k e d T a b l e I n f o > < E x c e l T a b l e N a m e > B D < / E x c e l T a b l e N a m e > < G e m i n i T a b l e I d > B D - b f a 7 3 b 3 2 - 2 f 6 7 - 4 9 0 d - 9 7 2 5 - 5 3 1 d 5 5 7 1 e a b 2 < / G e m i n i T a b l e I d > < L i n k e d C o l u m n L i s t   / > < U p d a t e N e e d e d > f a l s e < / U p d a t e N e e d e d > < R o w C o u n t > 0 < / R o w C o u n t > < / L i n k e d T a b l e I n f o > < / L i n k e d T a b l e L i s t > < / L i n k e d T a b l e s > ] ] > < / C u s t o m C o n t e n t > < / G e m i n i > 
</file>

<file path=customXml/item26.xml>��< ? x m l   v e r s i o n = " 1 . 0 "   e n c o d i n g = " U T F - 1 6 " ? > < G e m i n i   x m l n s = " h t t p : / / g e m i n i / p i v o t c u s t o m i z a t i o n / a c a 9 7 7 c 5 - 9 9 f 2 - 4 1 4 4 - 9 c 6 8 - 8 0 5 2 8 7 7 e a d 1 3 " > < 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C a l c u l a t e d F i e l d s > < H S l i c e r s S h a p e > 0 ; 0 ; 0 ; 0 < / H S l i c e r s S h a p e > < V S l i c e r s S h a p e > 0 ; 0 ; 0 ; 0 < / V S l i c e r s S h a p e > < S l i c e r S h e e t N a m e > H o j a 2 < / S l i c e r S h e e t N a m e > < S A H o s t H a s h > 1 2 4 1 1 1 9 4 7 0 < / S A H o s t H a s h > < G e m i n i F i e l d L i s t V i s i b l e > T r u e < / G e m i n i F i e l d L i s t V i s i b l e > < / S e t t i n g s > ] ] > < / C u s t o m C o n t e n t > < / G e m i n i > 
</file>

<file path=customXml/item27.xml>��< ? x m l   v e r s i o n = " 1 . 0 "   e n c o d i n g = " U T F - 1 6 " ? > < G e m i n i   x m l n s = " h t t p : / / g e m i n i / p i v o t c u s t o m i z a t i o n / S h o w H i d d e n " > < C u s t o m C o n t e n t > < ! [ C D A T A [ T r u e ] ] > < / C u s t o m C o n t e n t > < / G e m i n i > 
</file>

<file path=customXml/item28.xml>��< ? x m l   v e r s i o n = " 1 . 0 "   e n c o d i n g = " U T F - 1 6 " ? > < G e m i n i   x m l n s = " h t t p : / / g e m i n i / p i v o t c u s t o m i z a t i o n / R e l a t i o n s h i p A u t o D e t e c t i o n E n a b l e d " > < C u s t o m C o n t e n t > < ! [ C D A T A [ T r u e ] ] > < / C u s t o m C o n t e n t > < / G e m i n i > 
</file>

<file path=customXml/item29.xml>��< ? x m l   v e r s i o n = " 1 . 0 "   e n c o d i n g = " U T F - 1 6 " ? > < G e m i n i   x m l n s = " h t t p : / / g e m i n i / p i v o t c u s t o m i z a t i o n / S a n d b o x N o n E m p t y " > < C u s t o m C o n t e n t > < ! [ C D A T A [ 1 ] ] > < / C u s t o m C o n t e n t > < / G e m i n i > 
</file>

<file path=customXml/item3.xml>��< ? x m l   v e r s i o n = " 1 . 0 "   e n c o d i n g = " U T F - 1 6 " ? > < G e m i n i   x m l n s = " h t t p : / / g e m i n i / p i v o t c u s t o m i z a t i o n / 9 9 6 c b 3 f a - 9 b a a - 4 8 a 7 - b 0 0 0 - 7 5 2 a e b b 1 c d f c " > < 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 1 7 9 6 8 4 4 3 9 0 < / S A H o s t H a s h > < G e m i n i F i e l d L i s t V i s i b l e > T r u e < / G e m i n i F i e l d L i s t V i s i b l e > < / S e t t i n g s > ] ] > < / C u s t o m C o n t e n t > < / G e m i n i > 
</file>

<file path=customXml/item4.xml>��< ? x m l   v e r s i o n = " 1 . 0 "   e n c o d i n g = " U T F - 1 6 " ? > < G e m i n i   x m l n s = " h t t p : / / g e m i n i / p i v o t c u s t o m i z a t i o n / b a 0 b 9 d 7 9 - b b c 3 - 4 6 f a - b a d 4 - 5 9 4 c 0 5 2 f a e 2 1 " > < 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 1 9 7 5 0 7 4 1 0 6 < / S A H o s t H a s h > < G e m i n i F i e l d L i s t V i s i b l e > T r u e < / G e m i n i F i e l d L i s t V i s i b l e > < / S e t t i n g s > ] ] > < / C u s t o m C o n t e n t > < / G e m i n i > 
</file>

<file path=customXml/item5.xml>��< ? x m l   v e r s i o n = " 1 . 0 "   e n c o d i n g = " U T F - 1 6 " ? > < G e m i n i   x m l n s = " h t t p : / / g e m i n i / p i v o t c u s t o m i z a t i o n / 2 7 3 3 e 6 f 4 - c 4 1 3 - 4 b f c - b 1 5 c - 5 f 5 6 0 b b 7 6 b c 5 " > < C u s t o m C o n t e n t > < ! [ C D A T A [ < ? x m l   v e r s i o n = " 1 . 0 "   e n c o d i n g = " u t f - 1 6 " ? > < S e t t i n g s > < C a l c u l a t e d F i e l d s > < i t e m > < M e a s u r e N a m e > R e g i s t r o < / M e a s u r e N a m e > < D i s p l a y N a m e > R e g i s t r o < / D i s p l a y N a m e > < V i s i b l e > F a l s e < / V i s i b l e > < / i t e m > < i t e m > < M e a s u r e N a m e > G r u p o < / M e a s u r e N a m e > < D i s p l a y N a m e > G r u p o < / D i s p l a y N a m e > < V i s i b l e > F a l s e < / V i s i b l e > < / i t e m > < i t e m > < M e a s u r e N a m e > L o c a l i d a d e s < / M e a s u r e N a m e > < D i s p l a y N a m e > L o c a l i d a d e s < / D i s p l a y N a m e > < V i s i b l e > F a l s e < / V i s i b l e > < / i t e m > < i t e m > < M e a s u r e N a m e > E d i f i c a c i o n e s < / M e a s u r e N a m e > < D i s p l a y N a m e > E d i f i c a c i o n e s < / D i s p l a y N a m e > < V i s i b l e > F a l s e < / V i s i b l e > < / i t e m > < / C a l c u l a t e d F i e l d s > < H S l i c e r s S h a p e > 0 ; 0 ; 0 ; 0 < / H S l i c e r s S h a p e > < V S l i c e r s S h a p e > 0 ; 0 ; 0 ; 0 < / V S l i c e r s S h a p e > < S l i c e r S h e e t N a m e > H C < / S l i c e r S h e e t N a m e > < S A H o s t H a s h > 1 1 6 5 2 8 1 7 7 4 < / S A H o s t H a s h > < G e m i n i F i e l d L i s t V i s i b l e > T r u e < / G e m i n i F i e l d L i s t V i s i b l e > < / S e t t i n g s > ] ] > < / C u s t o m C o n t e n t > < / G e m i n i > 
</file>

<file path=customXml/item6.xml>��< ? x m l   v e r s i o n = " 1 . 0 "   e n c o d i n g = " U T F - 1 6 " ? > < G e m i n i   x m l n s = " h t t p : / / g e m i n i / p i v o t c u s t o m i z a t i o n / S h o w I m p l i c i t M e a s u r e s " > < C u s t o m C o n t e n t > < ! [ C D A T A [ F a l s e ] ] > < / C u s t o m C o n t e n t > < / G e m i n i > 
</file>

<file path=customXml/item7.xml>��< ? x m l   v e r s i o n = " 1 . 0 "   e n c o d i n g = " U T F - 1 6 " ? > < G e m i n i   x m l n s = " h t t p : / / g e m i n i / p i v o t c u s t o m i z a t i o n / L i n k e d T a b l e U p d a t e M o d e " > < C u s t o m C o n t e n t > < ! [ C D A T A [ T r u e ] ] > < / 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B D & 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 i : t y p e = " S a n d b o x E d i t o r M e a s u r e G r i d K e y " & g t ; & l t ; T a b l e N a m e & g t ; B D & l t ; / T a b l e N a m e & g t ; & l t ; / K e y & g t ; & l t ; M a i n t a i n e r   i : t y p e = " M e a s u r e D i a g r a m . M e a s u r e D i a g r a m M a i n t a i n e r " & g t ; & l t ; A l l K e y s & g t ; & l t ; D i a g r a m O b j e c t K e y & g t ; & l t ; K e y & g t ; M e a s u r e   D i a g r a m & l t ; / K e y & g t ; & l t ; / D i a g r a m O b j e c t K e y & g t ; & l t ; D i a g r a m O b j e c t K e y & g t ; & l t ; K e y & g t ; A c t i o n s \ C o n v e r t 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A c t i o n s \ D e l e t e & 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R e g i s t r o & l t ; / K e y & g t ; & l t ; / D i a g r a m O b j e c t K e y & g t ; & l t ; D i a g r a m O b j e c t K e y & g t ; & l t ; K e y & g t ; M e a s u r e s \ R e g i s t r o \ T a g I n f o \ F � r m u l a & l t ; / K e y & g t ; & l t ; / D i a g r a m O b j e c t K e y & g t ; & l t ; D i a g r a m O b j e c t K e y & g t ; & l t ; K e y & g t ; M e a s u r e s \ R e g i s t r o \ T a g I n f o \ V a l o r & l t ; / K e y & g t ; & l t ; / D i a g r a m O b j e c t K e y & g t ; & l t ; D i a g r a m O b j e c t K e y & g t ; & l t ; K e y & g t ; M e a s u r e s \ G r u p o & l t ; / K e y & g t ; & l t ; / D i a g r a m O b j e c t K e y & g t ; & l t ; D i a g r a m O b j e c t K e y & g t ; & l t ; K e y & g t ; M e a s u r e s \ G r u p o \ T a g I n f o \ F � r m u l a & l t ; / K e y & g t ; & l t ; / D i a g r a m O b j e c t K e y & g t ; & l t ; D i a g r a m O b j e c t K e y & g t ; & l t ; K e y & g t ; M e a s u r e s \ G r u p o \ T a g I n f o \ V a l o r & l t ; / K e y & g t ; & l t ; / D i a g r a m O b j e c t K e y & g t ; & l t ; D i a g r a m O b j e c t K e y & g t ; & l t ; K e y & g t ; M e a s u r e s \ L o c a l i d a d e s & l t ; / K e y & g t ; & l t ; / D i a g r a m O b j e c t K e y & g t ; & l t ; D i a g r a m O b j e c t K e y & g t ; & l t ; K e y & g t ; M e a s u r e s \ L o c a l i d a d e s \ T a g I n f o \ F � r m u l a & l t ; / K e y & g t ; & l t ; / D i a g r a m O b j e c t K e y & g t ; & l t ; D i a g r a m O b j e c t K e y & g t ; & l t ; K e y & g t ; M e a s u r e s \ L o c a l i d a d e s \ T a g I n f o \ V a l o r & l t ; / K e y & g t ; & l t ; / D i a g r a m O b j e c t K e y & g t ; & l t ; D i a g r a m O b j e c t K e y & g t ; & l t ; K e y & g t ; M e a s u r e s \ E d i f i c a c i o n e s & l t ; / K e y & g t ; & l t ; / D i a g r a m O b j e c t K e y & g t ; & l t ; D i a g r a m O b j e c t K e y & g t ; & l t ; K e y & g t ; M e a s u r e s \ E d i f i c a c i o n e s \ T a g I n f o \ F � r m u l a & l t ; / K e y & g t ; & l t ; / D i a g r a m O b j e c t K e y & g t ; & l t ; D i a g r a m O b j e c t K e y & g t ; & l t ; K e y & g t ; M e a s u r e s \ E d i f i c a c i o n e s \ T a g I n f o \ V a l o r & l t ; / K e y & g t ; & l t ; / D i a g r a m O b j e c t K e y & g t ; & l t ; D i a g r a m O b j e c t K e y & g t ; & l t ; K e y & g t ; M e a s u r e s \ N o r m a & l t ; / K e y & g t ; & l t ; / D i a g r a m O b j e c t K e y & g t ; & l t ; D i a g r a m O b j e c t K e y & g t ; & l t ; K e y & g t ; M e a s u r e s \ N o r m a \ T a g I n f o \ F � r m u l a & l t ; / K e y & g t ; & l t ; / D i a g r a m O b j e c t K e y & g t ; & l t ; D i a g r a m O b j e c t K e y & g t ; & l t ; K e y & g t ; M e a s u r e s \ N o r m a \ T a g I n f o \ V a l o r & l t ; / K e y & g t ; & l t ; / D i a g r a m O b j e c t K e y & g t ; & l t ; D i a g r a m O b j e c t K e y & g t ; & l t ; K e y & g t ; M e a s u r e s \ E s t r u t u r a & l t ; / K e y & g t ; & l t ; / D i a g r a m O b j e c t K e y & g t ; & l t ; D i a g r a m O b j e c t K e y & g t ; & l t ; K e y & g t ; M e a s u r e s \ E s t r u t u r a \ T a g I n f o \ F � r m u l a & l t ; / K e y & g t ; & l t ; / D i a g r a m O b j e c t K e y & g t ; & l t ; D i a g r a m O b j e c t K e y & g t ; & l t ; K e y & g t ; M e a s u r e s \ E s t r u t u r a \ T a g I n f o \ V a l o r & l t ; / K e y & g t ; & l t ; / D i a g r a m O b j e c t K e y & g t ; & l t ; D i a g r a m O b j e c t K e y & g t ; & l t ; K e y & g t ; M e a s u r e s \ I n s t r u m e n t a c i o n & l t ; / K e y & g t ; & l t ; / D i a g r a m O b j e c t K e y & g t ; & l t ; D i a g r a m O b j e c t K e y & g t ; & l t ; K e y & g t ; M e a s u r e s \ I n s t r u m e n t a c i o n \ T a g I n f o \ F � r m u l a & l t ; / K e y & g t ; & l t ; / D i a g r a m O b j e c t K e y & g t ; & l t ; D i a g r a m O b j e c t K e y & g t ; & l t ; K e y & g t ; M e a s u r e s \ I n s t r u m e n t a c i o n \ T a g I n f o \ V a l o r & l t ; / K e y & g t ; & l t ; / D i a g r a m O b j e c t K e y & g t ; & l t ; D i a g r a m O b j e c t K e y & g t ; & l t ; K e y & g t ; M e a s u r e s \ R e c u e n t o   d e   N o m b r e _ E n t i d a d & l t ; / K e y & g t ; & l t ; / D i a g r a m O b j e c t K e y & g t ; & l t ; D i a g r a m O b j e c t K e y & g t ; & l t ; K e y & g t ; M e a s u r e s \ R e c u e n t o   d e   N o m b r e _ E n t i d a d \ T a g I n f o \ F � r m u l a & l t ; / K e y & g t ; & l t ; / D i a g r a m O b j e c t K e y & g t ; & l t ; D i a g r a m O b j e c t K e y & g t ; & l t ; K e y & g t ; M e a s u r e s \ R e c u e n t o   d e   N o m b r e _ E n t i d a d \ T a g I n f o \ V a l o r & l t ; / K e y & g t ; & l t ; / D i a g r a m O b j e c t K e y & g t ; & l t ; D i a g r a m O b j e c t K e y & g t ; & l t ; K e y & g t ; M e a s u r e s \ R e c u e n t o   d e   G r u p o _ u s o _ ( N S R ) & l t ; / K e y & g t ; & l t ; / D i a g r a m O b j e c t K e y & g t ; & l t ; D i a g r a m O b j e c t K e y & g t ; & l t ; K e y & g t ; M e a s u r e s \ R e c u e n t o   d e   G r u p o _ u s o _ ( N S R ) \ T a g I n f o \ F � r m u l a & l t ; / K e y & g t ; & l t ; / D i a g r a m O b j e c t K e y & g t ; & l t ; D i a g r a m O b j e c t K e y & g t ; & l t ; K e y & g t ; M e a s u r e s \ R e c u e n t o   d e   G r u p o _ u s o _ ( N S R ) \ T a g I n f o \ V a l o r & l t ; / K e y & g t ; & l t ; / D i a g r a m O b j e c t K e y & g t ; & l t ; D i a g r a m O b j e c t K e y & g t ; & l t ; K e y & g t ; M e a s u r e s \ R e c u e n t o   d e   E s t a d o & l t ; / K e y & g t ; & l t ; / D i a g r a m O b j e c t K e y & g t ; & l t ; D i a g r a m O b j e c t K e y & g t ; & l t ; K e y & g t ; M e a s u r e s \ R e c u e n t o   d e   E s t a d o \ T a g I n f o \ F � r m u l a & l t ; / K e y & g t ; & l t ; / D i a g r a m O b j e c t K e y & g t ; & l t ; D i a g r a m O b j e c t K e y & g t ; & l t ; K e y & g t ; M e a s u r e s \ R e c u e n t o   d e   E s t a d o \ T a g I n f o \ V a l o r & l t ; / K e y & g t ; & l t ; / D i a g r a m O b j e c t K e y & g t ; & l t ; D i a g r a m O b j e c t K e y & g t ; & l t ; K e y & g t ; M e a s u r e s \ R e c u e n t o   d e   N o m b r e _ e d i f i c a c i � n & l t ; / K e y & g t ; & l t ; / D i a g r a m O b j e c t K e y & g t ; & l t ; D i a g r a m O b j e c t K e y & g t ; & l t ; K e y & g t ; M e a s u r e s \ R e c u e n t o   d e   N o m b r e _ e d i f i c a c i � n \ T a g I n f o \ F � r m u l a & l t ; / K e y & g t ; & l t ; / D i a g r a m O b j e c t K e y & g t ; & l t ; D i a g r a m O b j e c t K e y & g t ; & l t ; K e y & g t ; M e a s u r e s \ R e c u e n t o   d e   N o m b r e _ e d i f i c a c i � n \ T a g I n f o \ V a l o r & l t ; / K e y & g t ; & l t ; / D i a g r a m O b j e c t K e y & g t ; & l t ; D i a g r a m O b j e c t K e y & g t ; & l t ; K e y & g t ; C o l u m n s \ N o m b r e _ E n t i d a d & l t ; / K e y & g t ; & l t ; / D i a g r a m O b j e c t K e y & g t ; & l t ; D i a g r a m O b j e c t K e y & g t ; & l t ; K e y & g t ; C o l u m n s \ S e c t o r & l t ; / K e y & g t ; & l t ; / D i a g r a m O b j e c t K e y & g t ; & l t ; D i a g r a m O b j e c t K e y & g t ; & l t ; K e y & g t ; C o l u m n s \ S e c t o r   A d m i n i s t r a t i v o & l t ; / K e y & g t ; & l t ; / D i a g r a m O b j e c t K e y & g t ; & l t ; D i a g r a m O b j e c t K e y & g t ; & l t ; K e y & g t ; C o l u m n s \ T i p o _ S e c t o r & l t ; / K e y & g t ; & l t ; / D i a g r a m O b j e c t K e y & g t ; & l t ; D i a g r a m O b j e c t K e y & g t ; & l t ; K e y & g t ; C o l u m n s \ E s t a d o & l t ; / K e y & g t ; & l t ; / D i a g r a m O b j e c t K e y & g t ; & l t ; D i a g r a m O b j e c t K e y & g t ; & l t ; K e y & g t ; C o l u m n s \ N o m b r e _ e d i f i c a c i � n & l t ; / K e y & g t ; & l t ; / D i a g r a m O b j e c t K e y & g t ; & l t ; D i a g r a m O b j e c t K e y & g t ; & l t ; K e y & g t ; C o l u m n s \ D i r e c c i � n & l t ; / K e y & g t ; & l t ; / D i a g r a m O b j e c t K e y & g t ; & l t ; D i a g r a m O b j e c t K e y & g t ; & l t ; K e y & g t ; C o l u m n s \ L o c a l i d a d & l t ; / K e y & g t ; & l t ; / D i a g r a m O b j e c t K e y & g t ; & l t ; D i a g r a m O b j e c t K e y & g t ; & l t ; K e y & g t ; C o l u m n s \ U P Z & l t ; / K e y & g t ; & l t ; / D i a g r a m O b j e c t K e y & g t ; & l t ; D i a g r a m O b j e c t K e y & g t ; & l t ; K e y & g t ; C o l u m n s \ B a r r i o & l t ; / K e y & g t ; & l t ; / D i a g r a m O b j e c t K e y & g t ; & l t ; D i a g r a m O b j e c t K e y & g t ; & l t ; K e y & g t ; C o l u m n s \ C H I P & l t ; / K e y & g t ; & l t ; / D i a g r a m O b j e c t K e y & g t ; & l t ; D i a g r a m O b j e c t K e y & g t ; & l t ; K e y & g t ; C o l u m n s \ C o o r d e n a d a _ E s t e & l t ; / K e y & g t ; & l t ; / D i a g r a m O b j e c t K e y & g t ; & l t ; D i a g r a m O b j e c t K e y & g t ; & l t ; K e y & g t ; C o l u m n s \ C o o r d e n a d a _ N o r t e & l t ; / K e y & g t ; & l t ; / D i a g r a m O b j e c t K e y & g t ; & l t ; D i a g r a m O b j e c t K e y & g t ; & l t ; K e y & g t ; C o l u m n s \ C e n t r o _ P o b l a d o & l t ; / K e y & g t ; & l t ; / D i a g r a m O b j e c t K e y & g t ; & l t ; D i a g r a m O b j e c t K e y & g t ; & l t ; K e y & g t ; C o l u m n s \ C o r r e g i m i e n t o & l t ; / K e y & g t ; & l t ; / D i a g r a m O b j e c t K e y & g t ; & l t ; D i a g r a m O b j e c t K e y & g t ; & l t ; K e y & g t ; C o l u m n s \ R � g i m e n _ p r o p i e d a d _ h o r i z o n t a l & l t ; / K e y & g t ; & l t ; / D i a g r a m O b j e c t K e y & g t ; & l t ; D i a g r a m O b j e c t K e y & g t ; & l t ; K e y & g t ; C o l u m n s \ I n s t r u m e n t a c i � n _ s � s m i c a & l t ; / K e y & g t ; & l t ; / D i a g r a m O b j e c t K e y & g t ; & l t ; D i a g r a m O b j e c t K e y & g t ; & l t ; K e y & g t ; C o l u m n s \ Z o n a _ R e s p u e s t a _ S � s m i c a & l t ; / K e y & g t ; & l t ; / D i a g r a m O b j e c t K e y & g t ; & l t ; D i a g r a m O b j e c t K e y & g t ; & l t ; K e y & g t ; C o l u m n s \ G r u p o _ u s o _ ( N S R ) & l t ; / K e y & g t ; & l t ; / D i a g r a m O b j e c t K e y & g t ; & l t ; D i a g r a m O b j e c t K e y & g t ; & l t ; K e y & g t ; C o l u m n s \ C a p a c i d a d _ m � x i m a _ o c u p a c i � n & l t ; / K e y & g t ; & l t ; / D i a g r a m O b j e c t K e y & g t ; & l t ; D i a g r a m O b j e c t K e y & g t ; & l t ; K e y & g t ; C o l u m n s \ A v a l � o _ C a t a s t r a l _ ( C O P ) & l t ; / K e y & g t ; & l t ; / D i a g r a m O b j e c t K e y & g t ; & l t ; D i a g r a m O b j e c t K e y & g t ; & l t ; K e y & g t ; C o l u m n s \ A � o _ A v a l � o _ C a t a s t r a l & l t ; / K e y & g t ; & l t ; / D i a g r a m O b j e c t K e y & g t ; & l t ; D i a g r a m O b j e c t K e y & g t ; & l t ; K e y & g t ; C o l u m n s \ A � o _ A v a l � o _ C a t a s t r a l 2 & l t ; / K e y & g t ; & l t ; / D i a g r a m O b j e c t K e y & g t ; & l t ; D i a g r a m O b j e c t K e y & g t ; & l t ; K e y & g t ; C o l u m n s \ A � o _ c o n s t r u i d o & l t ; / K e y & g t ; & l t ; / D i a g r a m O b j e c t K e y & g t ; & l t ; D i a g r a m O b j e c t K e y & g t ; & l t ; K e y & g t ; C o l u m n s \ M a t e r i a l & l t ; / K e y & g t ; & l t ; / D i a g r a m O b j e c t K e y & g t ; & l t ; D i a g r a m O b j e c t K e y & g t ; & l t ; K e y & g t ; C o l u m n s \ N � m e r o _ p i s o s & l t ; / K e y & g t ; & l t ; / D i a g r a m O b j e c t K e y & g t ; & l t ; D i a g r a m O b j e c t K e y & g t ; & l t ; K e y & g t ; C o l u m n s \ N o r m a _ a p l i c a d a _ c o n s t r u c c i � n _ r e f o r z a m i e n t o & l t ; / K e y & g t ; & l t ; / D i a g r a m O b j e c t K e y & g t ; & l t ; D i a g r a m O b j e c t K e y & g t ; & l t ; K e y & g t ; C o l u m n s \ C o n d i c i � n _ p r o p i e d a d & l t ; / K e y & g t ; & l t ; / D i a g r a m O b j e c t K e y & g t ; & l t ; D i a g r a m O b j e c t K e y & g t ; & l t ; K e y & g t ; C o l u m n s \ I n f o r m a c i � n _ a d i c i o n a l & l t ; / K e y & g t ; & l t ; / D i a g r a m O b j e c t K e y & g t ; & l t ; D i a g r a m O b j e c t K e y & g t ; & l t ; K e y & g t ; C o l u m n s \ T a x o n o m � a & l t ; / K e y & g t ; & l t ; / D i a g r a m O b j e c t K e y & g t ; & l t ; D i a g r a m O b j e c t K e y & g t ; & l t ; K e y & g t ; C o l u m n s \ E n t i d a d & l t ; / K e y & g t ; & l t ; / D i a g r a m O b j e c t K e y & g t ; & l t ; D i a g r a m O b j e c t K e y & g t ; & l t ; K e y & g t ; L i n k s \ & a m p ; l t ; C o l u m n s \ R e c u e n t o   d e   N o m b r e _ E n t i d a d & a m p ; g t ; - & a m p ; l t ; M e a s u r e s \ N o m b r e _ E n t i d a d & a m p ; g t ; & l t ; / K e y & g t ; & l t ; / D i a g r a m O b j e c t K e y & g t ; & l t ; D i a g r a m O b j e c t K e y & g t ; & l t ; K e y & g t ; L i n k s \ & a m p ; l t ; C o l u m n s \ R e c u e n t o   d e   N o m b r e _ E n t i d a d & a m p ; g t ; - & a m p ; l t ; M e a s u r e s \ N o m b r e _ E n t i d a d & a m p ; g t ; \ C O L U M N & l t ; / K e y & g t ; & l t ; / D i a g r a m O b j e c t K e y & g t ; & l t ; D i a g r a m O b j e c t K e y & g t ; & l t ; K e y & g t ; L i n k s \ & a m p ; l t ; C o l u m n s \ R e c u e n t o   d e   N o m b r e _ E n t i d a d & a m p ; g t ; - & a m p ; l t ; M e a s u r e s \ N o m b r e _ E n t i d a d & a m p ; g t ; \ M E A S U R E & l t ; / K e y & g t ; & l t ; / D i a g r a m O b j e c t K e y & g t ; & l t ; D i a g r a m O b j e c t K e y & g t ; & l t ; K e y & g t ; L i n k s \ & a m p ; l t ; C o l u m n s \ R e c u e n t o   d e   G r u p o _ u s o _ ( N S R ) & a m p ; g t ; - & a m p ; l t ; M e a s u r e s \ G r u p o _ u s o _ ( N S R ) & a m p ; g t ; & l t ; / K e y & g t ; & l t ; / D i a g r a m O b j e c t K e y & g t ; & l t ; D i a g r a m O b j e c t K e y & g t ; & l t ; K e y & g t ; L i n k s \ & a m p ; l t ; C o l u m n s \ R e c u e n t o   d e   G r u p o _ u s o _ ( N S R ) & a m p ; g t ; - & a m p ; l t ; M e a s u r e s \ G r u p o _ u s o _ ( N S R ) & a m p ; g t ; \ C O L U M N & l t ; / K e y & g t ; & l t ; / D i a g r a m O b j e c t K e y & g t ; & l t ; D i a g r a m O b j e c t K e y & g t ; & l t ; K e y & g t ; L i n k s \ & a m p ; l t ; C o l u m n s \ R e c u e n t o   d e   G r u p o _ u s o _ ( N S R ) & a m p ; g t ; - & a m p ; l t ; M e a s u r e s \ G r u p o _ u s o _ ( N S R ) & a m p ; g t ; \ M E A S U R E & l t ; / K e y & g t ; & l t ; / D i a g r a m O b j e c t K e y & g t ; & l t ; D i a g r a m O b j e c t K e y & g t ; & l t ; K e y & g t ; L i n k s \ & a m p ; l t ; C o l u m n s \ R e c u e n t o   d e   E s t a d o & a m p ; g t ; - & a m p ; l t ; M e a s u r e s \ E s t a d o & a m p ; g t ; & l t ; / K e y & g t ; & l t ; / D i a g r a m O b j e c t K e y & g t ; & l t ; D i a g r a m O b j e c t K e y & g t ; & l t ; K e y & g t ; L i n k s \ & a m p ; l t ; C o l u m n s \ R e c u e n t o   d e   E s t a d o & a m p ; g t ; - & a m p ; l t ; M e a s u r e s \ E s t a d o & a m p ; g t ; \ C O L U M N & l t ; / K e y & g t ; & l t ; / D i a g r a m O b j e c t K e y & g t ; & l t ; D i a g r a m O b j e c t K e y & g t ; & l t ; K e y & g t ; L i n k s \ & a m p ; l t ; C o l u m n s \ R e c u e n t o   d e   E s t a d o & a m p ; g t ; - & a m p ; l t ; M e a s u r e s \ E s t a d o & a m p ; g t ; \ M E A S U R E & l t ; / K e y & g t ; & l t ; / D i a g r a m O b j e c t K e y & g t ; & l t ; D i a g r a m O b j e c t K e y & g t ; & l t ; K e y & g t ; L i n k s \ & a m p ; l t ; C o l u m n s \ R e c u e n t o   d e   N o m b r e _ e d i f i c a c i � n & a m p ; g t ; - & a m p ; l t ; M e a s u r e s \ N o m b r e _ e d i f i c a c i � n & a m p ; g t ; & l t ; / K e y & g t ; & l t ; / D i a g r a m O b j e c t K e y & g t ; & l t ; D i a g r a m O b j e c t K e y & g t ; & l t ; K e y & g t ; L i n k s \ & a m p ; l t ; C o l u m n s \ R e c u e n t o   d e   N o m b r e _ e d i f i c a c i � n & a m p ; g t ; - & a m p ; l t ; M e a s u r e s \ N o m b r e _ e d i f i c a c i � n & a m p ; g t ; \ C O L U M N & l t ; / K e y & g t ; & l t ; / D i a g r a m O b j e c t K e y & g t ; & l t ; D i a g r a m O b j e c t K e y & g t ; & l t ; K e y & g t ; L i n k s \ & a m p ; l t ; C o l u m n s \ R e c u e n t o   d e   N o m b r e _ e d i f i c a c i � n & a m p ; g t ; - & a m p ; l t ; M e a s u r e s \ N o m b r e _ e d i f i c a c i � n & 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7 & l t ; / F o c u s R o w & g t ; & l t ; S e l e c t i o n E n d C o l u m n & g t ; 2 & l t ; / S e l e c t i o n E n d C o l u m n & g t ; & l t ; S e l e c t i o n E n d R o w & g t ; 7 & l t ; / S e l e c t i o n E n d R o w & g t ; & l t ; S e l e c t i o n S t a r t C o l u m n & g t ; 2 & l t ; / S e l e c t i o n S t a r t C o l u m n & g t ; & l t ; S e l e c t i o n S t a r t R o w & g t ; 7 & l t ; / S e l e c t i o n S t a r t R o w & g t ; & l t ; T e x t s & g t ; & l t ; M e a s u r e G r i d T e x t & g t ; & l t ; C o l u m n & g t ; 5 & l t ; / C o l u m n & g t ; & l t ; L a y e d O u t & g t ; t r u e & l t ; / L a y e d O u t & g t ; & l t ; R o w & g t ; 1 4 & l t ; / R o w & g t ; & l t ; T e x t / & g t ; & l t ; / M e a s u r e G r i d T e x t & g t ; & l t ; / T e x t s & g t ; & l t ; / a : V a l u e & 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R e g i s t r o & l t ; / K e y & g t ; & l t ; / a : K e y & g t ; & l t ; a : V a l u e   i : t y p e = " M e a s u r e G r i d N o d e V i e w S t a t e " & g t ; & l t ; C o l u m n & g t ; 2 & l t ; / C o l u m n & g t ; & l t ; L a y e d O u t & g t ; t r u e & l t ; / L a y e d O u t & g t ; & l t ; R o w & g t ; 1 & l t ; / R o w & g t ; & l t ; / a : V a l u e & g t ; & l t ; / a : K e y V a l u e O f D i a g r a m O b j e c t K e y a n y T y p e z b w N T n L X & g t ; & l t ; a : K e y V a l u e O f D i a g r a m O b j e c t K e y a n y T y p e z b w N T n L X & g t ; & l t ; a : K e y & g t ; & l t ; K e y & g t ; M e a s u r e s \ R e g i s t r o \ T a g I n f o \ F � r m u l a & l t ; / K e y & g t ; & l t ; / a : K e y & g t ; & l t ; a : V a l u e   i : t y p e = " M e a s u r e G r i d V i e w S t a t e I D i a g r a m T a g A d d i t i o n a l I n f o " / & g t ; & l t ; / a : K e y V a l u e O f D i a g r a m O b j e c t K e y a n y T y p e z b w N T n L X & g t ; & l t ; a : K e y V a l u e O f D i a g r a m O b j e c t K e y a n y T y p e z b w N T n L X & g t ; & l t ; a : K e y & g t ; & l t ; K e y & g t ; M e a s u r e s \ R e g i s t r o \ T a g I n f o \ V a l o r & l t ; / K e y & g t ; & l t ; / a : K e y & g t ; & l t ; a : V a l u e   i : t y p e = " M e a s u r e G r i d V i e w S t a t e I D i a g r a m T a g A d d i t i o n a l I n f o " / & g t ; & l t ; / a : K e y V a l u e O f D i a g r a m O b j e c t K e y a n y T y p e z b w N T n L X & g t ; & l t ; a : K e y V a l u e O f D i a g r a m O b j e c t K e y a n y T y p e z b w N T n L X & g t ; & l t ; a : K e y & g t ; & l t ; K e y & g t ; M e a s u r e s \ G r u p o & l t ; / K e y & g t ; & l t ; / a : K e y & g t ; & l t ; a : V a l u e   i : t y p e = " M e a s u r e G r i d N o d e V i e w S t a t e " & g t ; & l t ; C o l u m n & g t ; 2 & l t ; / C o l u m n & g t ; & l t ; L a y e d O u t & g t ; t r u e & l t ; / L a y e d O u t & g t ; & l t ; R o w & g t ; 2 & l t ; / R o w & g t ; & l t ; / a : V a l u e & g t ; & l t ; / a : K e y V a l u e O f D i a g r a m O b j e c t K e y a n y T y p e z b w N T n L X & g t ; & l t ; a : K e y V a l u e O f D i a g r a m O b j e c t K e y a n y T y p e z b w N T n L X & g t ; & l t ; a : K e y & g t ; & l t ; K e y & g t ; M e a s u r e s \ G r u p o \ T a g I n f o \ F � r m u l a & l t ; / K e y & g t ; & l t ; / a : K e y & g t ; & l t ; a : V a l u e   i : t y p e = " M e a s u r e G r i d V i e w S t a t e I D i a g r a m T a g A d d i t i o n a l I n f o " / & g t ; & l t ; / a : K e y V a l u e O f D i a g r a m O b j e c t K e y a n y T y p e z b w N T n L X & g t ; & l t ; a : K e y V a l u e O f D i a g r a m O b j e c t K e y a n y T y p e z b w N T n L X & g t ; & l t ; a : K e y & g t ; & l t ; K e y & g t ; M e a s u r e s \ G r u p o \ T a g I n f o \ V a l o r & l t ; / K e y & g t ; & l t ; / a : K e y & g t ; & l t ; a : V a l u e   i : t y p e = " M e a s u r e G r i d V i e w S t a t e I D i a g r a m T a g A d d i t i o n a l I n f o " / & g t ; & l t ; / a : K e y V a l u e O f D i a g r a m O b j e c t K e y a n y T y p e z b w N T n L X & g t ; & l t ; a : K e y V a l u e O f D i a g r a m O b j e c t K e y a n y T y p e z b w N T n L X & g t ; & l t ; a : K e y & g t ; & l t ; K e y & g t ; M e a s u r e s \ L o c a l i d a d e s & l t ; / K e y & g t ; & l t ; / a : K e y & g t ; & l t ; a : V a l u e   i : t y p e = " M e a s u r e G r i d N o d e V i e w S t a t e " & g t ; & l t ; C o l u m n & g t ; 2 & l t ; / C o l u m n & g t ; & l t ; L a y e d O u t & g t ; t r u e & l t ; / L a y e d O u t & g t ; & l t ; R o w & g t ; 3 & l t ; / R o w & g t ; & l t ; / a : V a l u e & g t ; & l t ; / a : K e y V a l u e O f D i a g r a m O b j e c t K e y a n y T y p e z b w N T n L X & g t ; & l t ; a : K e y V a l u e O f D i a g r a m O b j e c t K e y a n y T y p e z b w N T n L X & g t ; & l t ; a : K e y & g t ; & l t ; K e y & g t ; M e a s u r e s \ L o c a l i d a d e s \ T a g I n f o \ F � r m u l a & l t ; / K e y & g t ; & l t ; / a : K e y & g t ; & l t ; a : V a l u e   i : t y p e = " M e a s u r e G r i d V i e w S t a t e I D i a g r a m T a g A d d i t i o n a l I n f o " / & g t ; & l t ; / a : K e y V a l u e O f D i a g r a m O b j e c t K e y a n y T y p e z b w N T n L X & g t ; & l t ; a : K e y V a l u e O f D i a g r a m O b j e c t K e y a n y T y p e z b w N T n L X & g t ; & l t ; a : K e y & g t ; & l t ; K e y & g t ; M e a s u r e s \ L o c a l i d a d e s \ T a g I n f o \ V a l o r & l t ; / K e y & g t ; & l t ; / a : K e y & g t ; & l t ; a : V a l u e   i : t y p e = " M e a s u r e G r i d V i e w S t a t e I D i a g r a m T a g A d d i t i o n a l I n f o " / & g t ; & l t ; / a : K e y V a l u e O f D i a g r a m O b j e c t K e y a n y T y p e z b w N T n L X & g t ; & l t ; a : K e y V a l u e O f D i a g r a m O b j e c t K e y a n y T y p e z b w N T n L X & g t ; & l t ; a : K e y & g t ; & l t ; K e y & g t ; M e a s u r e s \ E d i f i c a c i o n e s & l t ; / K e y & g t ; & l t ; / a : K e y & g t ; & l t ; a : V a l u e   i : t y p e = " M e a s u r e G r i d N o d e V i e w S t a t e " & g t ; & l t ; C o l u m n & g t ; 2 & l t ; / C o l u m n & g t ; & l t ; L a y e d O u t & g t ; t r u e & l t ; / L a y e d O u t & g t ; & l t ; R o w & g t ; 4 & l t ; / R o w & g t ; & l t ; / a : V a l u e & g t ; & l t ; / a : K e y V a l u e O f D i a g r a m O b j e c t K e y a n y T y p e z b w N T n L X & g t ; & l t ; a : K e y V a l u e O f D i a g r a m O b j e c t K e y a n y T y p e z b w N T n L X & g t ; & l t ; a : K e y & g t ; & l t ; K e y & g t ; M e a s u r e s \ E d i f i c a c i o n e s \ T a g I n f o \ F � r m u l a & l t ; / K e y & g t ; & l t ; / a : K e y & g t ; & l t ; a : V a l u e   i : t y p e = " M e a s u r e G r i d V i e w S t a t e I D i a g r a m T a g A d d i t i o n a l I n f o " / & g t ; & l t ; / a : K e y V a l u e O f D i a g r a m O b j e c t K e y a n y T y p e z b w N T n L X & g t ; & l t ; a : K e y V a l u e O f D i a g r a m O b j e c t K e y a n y T y p e z b w N T n L X & g t ; & l t ; a : K e y & g t ; & l t ; K e y & g t ; M e a s u r e s \ E d i f i c a c i o n e s \ T a g I n f o \ V a l o r & l t ; / K e y & g t ; & l t ; / a : K e y & g t ; & l t ; a : V a l u e   i : t y p e = " M e a s u r e G r i d V i e w S t a t e I D i a g r a m T a g A d d i t i o n a l I n f o " / & g t ; & l t ; / a : K e y V a l u e O f D i a g r a m O b j e c t K e y a n y T y p e z b w N T n L X & g t ; & l t ; a : K e y V a l u e O f D i a g r a m O b j e c t K e y a n y T y p e z b w N T n L X & g t ; & l t ; a : K e y & g t ; & l t ; K e y & g t ; M e a s u r e s \ N o r m a & l t ; / K e y & g t ; & l t ; / a : K e y & g t ; & l t ; a : V a l u e   i : t y p e = " M e a s u r e G r i d N o d e V i e w S t a t e " & g t ; & l t ; C o l u m n & g t ; 2 & l t ; / C o l u m n & g t ; & l t ; L a y e d O u t & g t ; t r u e & l t ; / L a y e d O u t & g t ; & l t ; R o w & g t ; 5 & l t ; / R o w & g t ; & l t ; / a : V a l u e & g t ; & l t ; / a : K e y V a l u e O f D i a g r a m O b j e c t K e y a n y T y p e z b w N T n L X & g t ; & l t ; a : K e y V a l u e O f D i a g r a m O b j e c t K e y a n y T y p e z b w N T n L X & g t ; & l t ; a : K e y & g t ; & l t ; K e y & g t ; M e a s u r e s \ N o r m a \ T a g I n f o \ F � r m u l a & l t ; / K e y & g t ; & l t ; / a : K e y & g t ; & l t ; a : V a l u e   i : t y p e = " M e a s u r e G r i d V i e w S t a t e I D i a g r a m T a g A d d i t i o n a l I n f o " / & g t ; & l t ; / a : K e y V a l u e O f D i a g r a m O b j e c t K e y a n y T y p e z b w N T n L X & g t ; & l t ; a : K e y V a l u e O f D i a g r a m O b j e c t K e y a n y T y p e z b w N T n L X & g t ; & l t ; a : K e y & g t ; & l t ; K e y & g t ; M e a s u r e s \ N o r m a \ T a g I n f o \ V a l o r & l t ; / K e y & g t ; & l t ; / a : K e y & g t ; & l t ; a : V a l u e   i : t y p e = " M e a s u r e G r i d V i e w S t a t e I D i a g r a m T a g A d d i t i o n a l I n f o " / & g t ; & l t ; / a : K e y V a l u e O f D i a g r a m O b j e c t K e y a n y T y p e z b w N T n L X & g t ; & l t ; a : K e y V a l u e O f D i a g r a m O b j e c t K e y a n y T y p e z b w N T n L X & g t ; & l t ; a : K e y & g t ; & l t ; K e y & g t ; M e a s u r e s \ E s t r u t u r a & l t ; / K e y & g t ; & l t ; / a : K e y & g t ; & l t ; a : V a l u e   i : t y p e = " M e a s u r e G r i d N o d e V i e w S t a t e " & g t ; & l t ; C o l u m n & g t ; 2 & l t ; / C o l u m n & g t ; & l t ; L a y e d O u t & g t ; t r u e & l t ; / L a y e d O u t & g t ; & l t ; R o w & g t ; 6 & l t ; / R o w & g t ; & l t ; / a : V a l u e & g t ; & l t ; / a : K e y V a l u e O f D i a g r a m O b j e c t K e y a n y T y p e z b w N T n L X & g t ; & l t ; a : K e y V a l u e O f D i a g r a m O b j e c t K e y a n y T y p e z b w N T n L X & g t ; & l t ; a : K e y & g t ; & l t ; K e y & g t ; M e a s u r e s \ E s t r u t u r a \ T a g I n f o \ F � r m u l a & l t ; / K e y & g t ; & l t ; / a : K e y & g t ; & l t ; a : V a l u e   i : t y p e = " M e a s u r e G r i d V i e w S t a t e I D i a g r a m T a g A d d i t i o n a l I n f o " / & g t ; & l t ; / a : K e y V a l u e O f D i a g r a m O b j e c t K e y a n y T y p e z b w N T n L X & g t ; & l t ; a : K e y V a l u e O f D i a g r a m O b j e c t K e y a n y T y p e z b w N T n L X & g t ; & l t ; a : K e y & g t ; & l t ; K e y & g t ; M e a s u r e s \ E s t r u t u r a \ T a g I n f o \ V a l o r & l t ; / K e y & g t ; & l t ; / a : K e y & g t ; & l t ; a : V a l u e   i : t y p e = " M e a s u r e G r i d V i e w S t a t e I D i a g r a m T a g A d d i t i o n a l I n f o " / & g t ; & l t ; / a : K e y V a l u e O f D i a g r a m O b j e c t K e y a n y T y p e z b w N T n L X & g t ; & l t ; a : K e y V a l u e O f D i a g r a m O b j e c t K e y a n y T y p e z b w N T n L X & g t ; & l t ; a : K e y & g t ; & l t ; K e y & g t ; M e a s u r e s \ I n s t r u m e n t a c i o n & l t ; / K e y & g t ; & l t ; / a : K e y & g t ; & l t ; a : V a l u e   i : t y p e = " M e a s u r e G r i d N o d e V i e w S t a t e " & g t ; & l t ; C o l u m n & g t ; 2 & l t ; / C o l u m n & g t ; & l t ; L a y e d O u t & g t ; t r u e & l t ; / L a y e d O u t & g t ; & l t ; R o w & g t ; 7 & l t ; / R o w & g t ; & l t ; / a : V a l u e & g t ; & l t ; / a : K e y V a l u e O f D i a g r a m O b j e c t K e y a n y T y p e z b w N T n L X & g t ; & l t ; a : K e y V a l u e O f D i a g r a m O b j e c t K e y a n y T y p e z b w N T n L X & g t ; & l t ; a : K e y & g t ; & l t ; K e y & g t ; M e a s u r e s \ I n s t r u m e n t a c i o n \ T a g I n f o \ F � r m u l a & l t ; / K e y & g t ; & l t ; / a : K e y & g t ; & l t ; a : V a l u e   i : t y p e = " M e a s u r e G r i d V i e w S t a t e I D i a g r a m T a g A d d i t i o n a l I n f o " / & g t ; & l t ; / a : K e y V a l u e O f D i a g r a m O b j e c t K e y a n y T y p e z b w N T n L X & g t ; & l t ; a : K e y V a l u e O f D i a g r a m O b j e c t K e y a n y T y p e z b w N T n L X & g t ; & l t ; a : K e y & g t ; & l t ; K e y & g t ; M e a s u r e s \ I n s t r u m e n t a c i o n \ T a g I n f o \ V a l o r & l t ; / K e y & g t ; & l t ; / a : K e y & g t ; & l t ; a : V a l u e   i : t y p e = " M e a s u r e G r i d V i e w S t a t e I D i a g r a m T a g A d d i t i o n a l I n f o " / & g t ; & l t ; / a : K e y V a l u e O f D i a g r a m O b j e c t K e y a n y T y p e z b w N T n L X & g t ; & l t ; a : K e y V a l u e O f D i a g r a m O b j e c t K e y a n y T y p e z b w N T n L X & g t ; & l t ; a : K e y & g t ; & l t ; K e y & g t ; M e a s u r e s \ R e c u e n t o   d e   N o m b r e _ E n t i d a d & l t ; / K e y & g t ; & l t ; / a : K e y & g t ; & l t ; a : V a l u e   i : t y p e = " M e a s u r e G r i d N o d e V i e w S t a t e " & g t ; & l t ; L a y e d O u t & g t ; t r u e & l t ; / L a y e d O u t & g t ; & l t ; W a s U I I n v i s i b l e & g t ; t r u e & l t ; / W a s U I I n v i s i b l e & g t ; & l t ; / a : V a l u e & g t ; & l t ; / a : K e y V a l u e O f D i a g r a m O b j e c t K e y a n y T y p e z b w N T n L X & g t ; & l t ; a : K e y V a l u e O f D i a g r a m O b j e c t K e y a n y T y p e z b w N T n L X & g t ; & l t ; a : K e y & g t ; & l t ; K e y & g t ; M e a s u r e s \ R e c u e n t o   d e   N o m b r e _ E n t i d a d \ T a g I n f o \ F � r m u l a & l t ; / K e y & g t ; & l t ; / a : K e y & g t ; & l t ; a : V a l u e   i : t y p e = " M e a s u r e G r i d V i e w S t a t e I D i a g r a m T a g A d d i t i o n a l I n f o " / & g t ; & l t ; / a : K e y V a l u e O f D i a g r a m O b j e c t K e y a n y T y p e z b w N T n L X & g t ; & l t ; a : K e y V a l u e O f D i a g r a m O b j e c t K e y a n y T y p e z b w N T n L X & g t ; & l t ; a : K e y & g t ; & l t ; K e y & g t ; M e a s u r e s \ R e c u e n t o   d e   N o m b r e _ E n t i d a d \ T a g I n f o \ V a l o r & l t ; / K e y & g t ; & l t ; / a : K e y & g t ; & l t ; a : V a l u e   i : t y p e = " M e a s u r e G r i d V i e w S t a t e I D i a g r a m T a g A d d i t i o n a l I n f o " / & g t ; & l t ; / a : K e y V a l u e O f D i a g r a m O b j e c t K e y a n y T y p e z b w N T n L X & g t ; & l t ; a : K e y V a l u e O f D i a g r a m O b j e c t K e y a n y T y p e z b w N T n L X & g t ; & l t ; a : K e y & g t ; & l t ; K e y & g t ; M e a s u r e s \ R e c u e n t o   d e   G r u p o _ u s o _ ( N S R ) & l t ; / K e y & g t ; & l t ; / a : K e y & g t ; & l t ; a : V a l u e   i : t y p e = " M e a s u r e G r i d N o d e V i e w S t a t e " & g t ; & l t ; C o l u m n & g t ; 1 5 & l t ; / C o l u m n & g t ; & l t ; L a y e d O u t & g t ; t r u e & l t ; / L a y e d O u t & g t ; & l t ; W a s U I I n v i s i b l e & g t ; t r u e & l t ; / W a s U I I n v i s i b l e & g t ; & l t ; / a : V a l u e & g t ; & l t ; / a : K e y V a l u e O f D i a g r a m O b j e c t K e y a n y T y p e z b w N T n L X & g t ; & l t ; a : K e y V a l u e O f D i a g r a m O b j e c t K e y a n y T y p e z b w N T n L X & g t ; & l t ; a : K e y & g t ; & l t ; K e y & g t ; M e a s u r e s \ R e c u e n t o   d e   G r u p o _ u s o _ ( N S R ) \ T a g I n f o \ F � r m u l a & l t ; / K e y & g t ; & l t ; / a : K e y & g t ; & l t ; a : V a l u e   i : t y p e = " M e a s u r e G r i d V i e w S t a t e I D i a g r a m T a g A d d i t i o n a l I n f o " / & g t ; & l t ; / a : K e y V a l u e O f D i a g r a m O b j e c t K e y a n y T y p e z b w N T n L X & g t ; & l t ; a : K e y V a l u e O f D i a g r a m O b j e c t K e y a n y T y p e z b w N T n L X & g t ; & l t ; a : K e y & g t ; & l t ; K e y & g t ; M e a s u r e s \ R e c u e n t o   d e   G r u p o _ u s o _ ( N S R ) \ T a g I n f o \ V a l o r & l t ; / K e y & g t ; & l t ; / a : K e y & g t ; & l t ; a : V a l u e   i : t y p e = " M e a s u r e G r i d V i e w S t a t e I D i a g r a m T a g A d d i t i o n a l I n f o " / & g t ; & l t ; / a : K e y V a l u e O f D i a g r a m O b j e c t K e y a n y T y p e z b w N T n L X & g t ; & l t ; a : K e y V a l u e O f D i a g r a m O b j e c t K e y a n y T y p e z b w N T n L X & g t ; & l t ; a : K e y & g t ; & l t ; K e y & g t ; M e a s u r e s \ R e c u e n t o   d e   E s t a d o & l t ; / K e y & g t ; & l t ; / a : K e y & g t ; & l t ; a : V a l u e   i : t y p e = " M e a s u r e G r i d N o d e V i e w S t a t e " & g t ; & l t ; C o l u m n & g t ; 1 & l t ; / C o l u m n & g t ; & l t ; L a y e d O u t & g t ; t r u e & l t ; / L a y e d O u t & g t ; & l t ; W a s U I I n v i s i b l e & g t ; t r u e & l t ; / W a s U I I n v i s i b l e & g t ; & l t ; / a : V a l u e & g t ; & l t ; / a : K e y V a l u e O f D i a g r a m O b j e c t K e y a n y T y p e z b w N T n L X & g t ; & l t ; a : K e y V a l u e O f D i a g r a m O b j e c t K e y a n y T y p e z b w N T n L X & g t ; & l t ; a : K e y & g t ; & l t ; K e y & g t ; M e a s u r e s \ R e c u e n t o   d e   E s t a d o \ T a g I n f o \ F � r m u l a & l t ; / K e y & g t ; & l t ; / a : K e y & g t ; & l t ; a : V a l u e   i : t y p e = " M e a s u r e G r i d V i e w S t a t e I D i a g r a m T a g A d d i t i o n a l I n f o " / & g t ; & l t ; / a : K e y V a l u e O f D i a g r a m O b j e c t K e y a n y T y p e z b w N T n L X & g t ; & l t ; a : K e y V a l u e O f D i a g r a m O b j e c t K e y a n y T y p e z b w N T n L X & g t ; & l t ; a : K e y & g t ; & l t ; K e y & g t ; M e a s u r e s \ R e c u e n t o   d e   E s t a d o \ T a g I n f o \ V a l o r & l t ; / K e y & g t ; & l t ; / a : K e y & g t ; & l t ; a : V a l u e   i : t y p e = " M e a s u r e G r i d V i e w S t a t e I D i a g r a m T a g A d d i t i o n a l I n f o " / & g t ; & l t ; / a : K e y V a l u e O f D i a g r a m O b j e c t K e y a n y T y p e z b w N T n L X & g t ; & l t ; a : K e y V a l u e O f D i a g r a m O b j e c t K e y a n y T y p e z b w N T n L X & g t ; & l t ; a : K e y & g t ; & l t ; K e y & g t ; M e a s u r e s \ R e c u e n t o   d e   N o m b r e _ e d i f i c a c i � n & l t ; / K e y & g t ; & l t ; / a : K e y & g t ; & l t ; a : V a l u e   i : t y p e = " M e a s u r e G r i d N o d e V i e w S t a t e " & g t ; & l t ; C o l u m n & g t ; 2 & l t ; / C o l u m n & g t ; & l t ; L a y e d O u t & g t ; t r u e & l t ; / L a y e d O u t & g t ; & l t ; W a s U I I n v i s i b l e & g t ; t r u e & l t ; / W a s U I I n v i s i b l e & g t ; & l t ; / a : V a l u e & g t ; & l t ; / a : K e y V a l u e O f D i a g r a m O b j e c t K e y a n y T y p e z b w N T n L X & g t ; & l t ; a : K e y V a l u e O f D i a g r a m O b j e c t K e y a n y T y p e z b w N T n L X & g t ; & l t ; a : K e y & g t ; & l t ; K e y & g t ; M e a s u r e s \ R e c u e n t o   d e   N o m b r e _ e d i f i c a c i � n \ T a g I n f o \ F � r m u l a & l t ; / K e y & g t ; & l t ; / a : K e y & g t ; & l t ; a : V a l u e   i : t y p e = " M e a s u r e G r i d V i e w S t a t e I D i a g r a m T a g A d d i t i o n a l I n f o " / & g t ; & l t ; / a : K e y V a l u e O f D i a g r a m O b j e c t K e y a n y T y p e z b w N T n L X & g t ; & l t ; a : K e y V a l u e O f D i a g r a m O b j e c t K e y a n y T y p e z b w N T n L X & g t ; & l t ; a : K e y & g t ; & l t ; K e y & g t ; M e a s u r e s \ R e c u e n t o   d e   N o m b r e _ e d i f i c a c i � n \ T a g I n f o \ V a l o r & l t ; / K e y & g t ; & l t ; / a : K e y & g t ; & l t ; a : V a l u e   i : t y p e = " M e a s u r e G r i d V i e w S t a t e I D i a g r a m T a g A d d i t i o n a l I n f o " / & g t ; & l t ; / a : K e y V a l u e O f D i a g r a m O b j e c t K e y a n y T y p e z b w N T n L X & g t ; & l t ; a : K e y V a l u e O f D i a g r a m O b j e c t K e y a n y T y p e z b w N T n L X & g t ; & l t ; a : K e y & g t ; & l t ; K e y & g t ; C o l u m n s \ N o m b r e _ E n t i d a d & l t ; / K e y & g t ; & l t ; / a : K e y & g t ; & l t ; a : V a l u e   i : t y p e = " M e a s u r e G r i d N o d e V i e w S t a t e " & g t ; & l t ; L a y e d O u t & g t ; t r u e & l t ; / L a y e d O u t & g t ; & l t ; / a : V a l u e & g t ; & l t ; / a : K e y V a l u e O f D i a g r a m O b j e c t K e y a n y T y p e z b w N T n L X & g t ; & l t ; a : K e y V a l u e O f D i a g r a m O b j e c t K e y a n y T y p e z b w N T n L X & g t ; & l t ; a : K e y & g t ; & l t ; K e y & g t ; C o l u m n s \ S e c t o r & l t ; / K e y & g t ; & l t ; / a : K e y & g t ; & l t ; a : V a l u e   i : t y p e = " M e a s u r e G r i d N o d e V i e w S t a t e " & g t ; & l t ; C o l u m n & g t ; 2 8 & l t ; / C o l u m n & g t ; & l t ; L a y e d O u t & g t ; t r u e & l t ; / L a y e d O u t & g t ; & l t ; / a : V a l u e & g t ; & l t ; / a : K e y V a l u e O f D i a g r a m O b j e c t K e y a n y T y p e z b w N T n L X & g t ; & l t ; a : K e y V a l u e O f D i a g r a m O b j e c t K e y a n y T y p e z b w N T n L X & g t ; & l t ; a : K e y & g t ; & l t ; K e y & g t ; C o l u m n s \ S e c t o r   A d m i n i s t r a t i v o & l t ; / K e y & g t ; & l t ; / a : K e y & g t ; & l t ; a : V a l u e   i : t y p e = " M e a s u r e G r i d N o d e V i e w S t a t e " & g t ; & l t ; C o l u m n & g t ; 2 9 & l t ; / C o l u m n & g t ; & l t ; L a y e d O u t & g t ; t r u e & l t ; / L a y e d O u t & g t ; & l t ; / a : V a l u e & g t ; & l t ; / a : K e y V a l u e O f D i a g r a m O b j e c t K e y a n y T y p e z b w N T n L X & g t ; & l t ; a : K e y V a l u e O f D i a g r a m O b j e c t K e y a n y T y p e z b w N T n L X & g t ; & l t ; a : K e y & g t ; & l t ; K e y & g t ; C o l u m n s \ T i p o _ S e c t o r & l t ; / K e y & g t ; & l t ; / a : K e y & g t ; & l t ; a : V a l u e   i : t y p e = " M e a s u r e G r i d N o d e V i e w S t a t e " & g t ; & l t ; C o l u m n & g t ; 3 & l t ; / C o l u m n & g t ; & l t ; L a y e d O u t & g t ; t r u e & l t ; / L a y e d O u t & g t ; & l t ; / a : V a l u e & g t ; & l t ; / a : K e y V a l u e O f D i a g r a m O b j e c t K e y a n y T y p e z b w N T n L X & g t ; & l t ; a : K e y V a l u e O f D i a g r a m O b j e c t K e y a n y T y p e z b w N T n L X & g t ; & l t ; a : K e y & g t ; & l t ; K e y & g t ; C o l u m n s \ E s t a d o & l t ; / K e y & g t ; & l t ; / a : K e y & g t ; & l t ; a : V a l u e   i : t y p e = " M e a s u r e G r i d N o d e V i e w S t a t e " & g t ; & l t ; C o l u m n & g t ; 1 & l t ; / C o l u m n & g t ; & l t ; L a y e d O u t & g t ; t r u e & l t ; / L a y e d O u t & g t ; & l t ; / a : V a l u e & g t ; & l t ; / a : K e y V a l u e O f D i a g r a m O b j e c t K e y a n y T y p e z b w N T n L X & g t ; & l t ; a : K e y V a l u e O f D i a g r a m O b j e c t K e y a n y T y p e z b w N T n L X & g t ; & l t ; a : K e y & g t ; & l t ; K e y & g t ; C o l u m n s \ N o m b r e _ e d i f i c a c i � n & l t ; / K e y & g t ; & l t ; / a : K e y & g t ; & l t ; a : V a l u e   i : t y p e = " M e a s u r e G r i d N o d e V i e w S t a t e " & g t ; & l t ; C o l u m n & g t ; 2 & l t ; / C o l u m n & g t ; & l t ; L a y e d O u t & g t ; t r u e & l t ; / L a y e d O u t & g t ; & l t ; / a : V a l u e & g t ; & l t ; / a : K e y V a l u e O f D i a g r a m O b j e c t K e y a n y T y p e z b w N T n L X & g t ; & l t ; a : K e y V a l u e O f D i a g r a m O b j e c t K e y a n y T y p e z b w N T n L X & g t ; & l t ; a : K e y & g t ; & l t ; K e y & g t ; C o l u m n s \ D i r e c c i � n & l t ; / K e y & g t ; & l t ; / a : K e y & g t ; & l t ; a : V a l u e   i : t y p e = " M e a s u r e G r i d N o d e V i e w S t a t e " & g t ; & l t ; C o l u m n & g t ; 4 & l t ; / C o l u m n & g t ; & l t ; L a y e d O u t & g t ; t r u e & l t ; / L a y e d O u t & g t ; & l t ; / a : V a l u e & g t ; & l t ; / a : K e y V a l u e O f D i a g r a m O b j e c t K e y a n y T y p e z b w N T n L X & g t ; & l t ; a : K e y V a l u e O f D i a g r a m O b j e c t K e y a n y T y p e z b w N T n L X & g t ; & l t ; a : K e y & g t ; & l t ; K e y & g t ; C o l u m n s \ L o c a l i d a d & l t ; / K e y & g t ; & l t ; / a : K e y & g t ; & l t ; a : V a l u e   i : t y p e = " M e a s u r e G r i d N o d e V i e w S t a t e " & g t ; & l t ; C o l u m n & g t ; 5 & l t ; / C o l u m n & g t ; & l t ; L a y e d O u t & g t ; t r u e & l t ; / L a y e d O u t & g t ; & l t ; / a : V a l u e & g t ; & l t ; / a : K e y V a l u e O f D i a g r a m O b j e c t K e y a n y T y p e z b w N T n L X & g t ; & l t ; a : K e y V a l u e O f D i a g r a m O b j e c t K e y a n y T y p e z b w N T n L X & g t ; & l t ; a : K e y & g t ; & l t ; K e y & g t ; C o l u m n s \ U P Z & l t ; / K e y & g t ; & l t ; / a : K e y & g t ; & l t ; a : V a l u e   i : t y p e = " M e a s u r e G r i d N o d e V i e w S t a t e " & g t ; & l t ; C o l u m n & g t ; 6 & l t ; / C o l u m n & g t ; & l t ; L a y e d O u t & g t ; t r u e & l t ; / L a y e d O u t & g t ; & l t ; / a : V a l u e & g t ; & l t ; / a : K e y V a l u e O f D i a g r a m O b j e c t K e y a n y T y p e z b w N T n L X & g t ; & l t ; a : K e y V a l u e O f D i a g r a m O b j e c t K e y a n y T y p e z b w N T n L X & g t ; & l t ; a : K e y & g t ; & l t ; K e y & g t ; C o l u m n s \ B a r r i o & l t ; / K e y & g t ; & l t ; / a : K e y & g t ; & l t ; a : V a l u e   i : t y p e = " M e a s u r e G r i d N o d e V i e w S t a t e " & g t ; & l t ; C o l u m n & g t ; 7 & l t ; / C o l u m n & g t ; & l t ; L a y e d O u t & g t ; t r u e & l t ; / L a y e d O u t & g t ; & l t ; / a : V a l u e & g t ; & l t ; / a : K e y V a l u e O f D i a g r a m O b j e c t K e y a n y T y p e z b w N T n L X & g t ; & l t ; a : K e y V a l u e O f D i a g r a m O b j e c t K e y a n y T y p e z b w N T n L X & g t ; & l t ; a : K e y & g t ; & l t ; K e y & g t ; C o l u m n s \ C H I P & l t ; / K e y & g t ; & l t ; / a : K e y & g t ; & l t ; a : V a l u e   i : t y p e = " M e a s u r e G r i d N o d e V i e w S t a t e " & g t ; & l t ; C o l u m n & g t ; 8 & l t ; / C o l u m n & g t ; & l t ; L a y e d O u t & g t ; t r u e & l t ; / L a y e d O u t & g t ; & l t ; / a : V a l u e & g t ; & l t ; / a : K e y V a l u e O f D i a g r a m O b j e c t K e y a n y T y p e z b w N T n L X & g t ; & l t ; a : K e y V a l u e O f D i a g r a m O b j e c t K e y a n y T y p e z b w N T n L X & g t ; & l t ; a : K e y & g t ; & l t ; K e y & g t ; C o l u m n s \ C o o r d e n a d a _ E s t e & l t ; / K e y & g t ; & l t ; / a : K e y & g t ; & l t ; a : V a l u e   i : t y p e = " M e a s u r e G r i d N o d e V i e w S t a t e " & g t ; & l t ; C o l u m n & g t ; 9 & l t ; / C o l u m n & g t ; & l t ; L a y e d O u t & g t ; t r u e & l t ; / L a y e d O u t & g t ; & l t ; / a : V a l u e & g t ; & l t ; / a : K e y V a l u e O f D i a g r a m O b j e c t K e y a n y T y p e z b w N T n L X & g t ; & l t ; a : K e y V a l u e O f D i a g r a m O b j e c t K e y a n y T y p e z b w N T n L X & g t ; & l t ; a : K e y & g t ; & l t ; K e y & g t ; C o l u m n s \ C o o r d e n a d a _ N o r t e & l t ; / K e y & g t ; & l t ; / a : K e y & g t ; & l t ; a : V a l u e   i : t y p e = " M e a s u r e G r i d N o d e V i e w S t a t e " & g t ; & l t ; C o l u m n & g t ; 1 0 & l t ; / C o l u m n & g t ; & l t ; L a y e d O u t & g t ; t r u e & l t ; / L a y e d O u t & g t ; & l t ; / a : V a l u e & g t ; & l t ; / a : K e y V a l u e O f D i a g r a m O b j e c t K e y a n y T y p e z b w N T n L X & g t ; & l t ; a : K e y V a l u e O f D i a g r a m O b j e c t K e y a n y T y p e z b w N T n L X & g t ; & l t ; a : K e y & g t ; & l t ; K e y & g t ; C o l u m n s \ C e n t r o _ P o b l a d o & l t ; / K e y & g t ; & l t ; / a : K e y & g t ; & l t ; a : V a l u e   i : t y p e = " M e a s u r e G r i d N o d e V i e w S t a t e " & g t ; & l t ; C o l u m n & g t ; 1 3 & l t ; / C o l u m n & g t ; & l t ; L a y e d O u t & g t ; t r u e & l t ; / L a y e d O u t & g t ; & l t ; / a : V a l u e & g t ; & l t ; / a : K e y V a l u e O f D i a g r a m O b j e c t K e y a n y T y p e z b w N T n L X & g t ; & l t ; a : K e y V a l u e O f D i a g r a m O b j e c t K e y a n y T y p e z b w N T n L X & g t ; & l t ; a : K e y & g t ; & l t ; K e y & g t ; C o l u m n s \ C o r r e g i m i e n t o & l t ; / K e y & g t ; & l t ; / a : K e y & g t ; & l t ; a : V a l u e   i : t y p e = " M e a s u r e G r i d N o d e V i e w S t a t e " & g t ; & l t ; C o l u m n & g t ; 1 4 & l t ; / C o l u m n & g t ; & l t ; L a y e d O u t & g t ; t r u e & l t ; / L a y e d O u t & g t ; & l t ; / a : V a l u e & g t ; & l t ; / a : K e y V a l u e O f D i a g r a m O b j e c t K e y a n y T y p e z b w N T n L X & g t ; & l t ; a : K e y V a l u e O f D i a g r a m O b j e c t K e y a n y T y p e z b w N T n L X & g t ; & l t ; a : K e y & g t ; & l t ; K e y & g t ; C o l u m n s \ R � g i m e n _ p r o p i e d a d _ h o r i z o n t a l & l t ; / K e y & g t ; & l t ; / a : K e y & g t ; & l t ; a : V a l u e   i : t y p e = " M e a s u r e G r i d N o d e V i e w S t a t e " & g t ; & l t ; C o l u m n & g t ; 1 1 & l t ; / C o l u m n & g t ; & l t ; L a y e d O u t & g t ; t r u e & l t ; / L a y e d O u t & g t ; & l t ; / a : V a l u e & g t ; & l t ; / a : K e y V a l u e O f D i a g r a m O b j e c t K e y a n y T y p e z b w N T n L X & g t ; & l t ; a : K e y V a l u e O f D i a g r a m O b j e c t K e y a n y T y p e z b w N T n L X & g t ; & l t ; a : K e y & g t ; & l t ; K e y & g t ; C o l u m n s \ I n s t r u m e n t a c i � n _ s � s m i c a & l t ; / K e y & g t ; & l t ; / a : K e y & g t ; & l t ; a : V a l u e   i : t y p e = " M e a s u r e G r i d N o d e V i e w S t a t e " & g t ; & l t ; C o l u m n & g t ; 1 2 & l t ; / C o l u m n & g t ; & l t ; L a y e d O u t & g t ; t r u e & l t ; / L a y e d O u t & g t ; & l t ; / a : V a l u e & g t ; & l t ; / a : K e y V a l u e O f D i a g r a m O b j e c t K e y a n y T y p e z b w N T n L X & g t ; & l t ; a : K e y V a l u e O f D i a g r a m O b j e c t K e y a n y T y p e z b w N T n L X & g t ; & l t ; a : K e y & g t ; & l t ; K e y & g t ; C o l u m n s \ Z o n a _ R e s p u e s t a _ S � s m i c a & l t ; / K e y & g t ; & l t ; / a : K e y & g t ; & l t ; a : V a l u e   i : t y p e = " M e a s u r e G r i d N o d e V i e w S t a t e " & g t ; & l t ; C o l u m n & g t ; 1 6 & l t ; / C o l u m n & g t ; & l t ; L a y e d O u t & g t ; t r u e & l t ; / L a y e d O u t & g t ; & l t ; / a : V a l u e & g t ; & l t ; / a : K e y V a l u e O f D i a g r a m O b j e c t K e y a n y T y p e z b w N T n L X & g t ; & l t ; a : K e y V a l u e O f D i a g r a m O b j e c t K e y a n y T y p e z b w N T n L X & g t ; & l t ; a : K e y & g t ; & l t ; K e y & g t ; C o l u m n s \ G r u p o _ u s o _ ( N S R ) & l t ; / K e y & g t ; & l t ; / a : K e y & g t ; & l t ; a : V a l u e   i : t y p e = " M e a s u r e G r i d N o d e V i e w S t a t e " & g t ; & l t ; C o l u m n & g t ; 1 5 & l t ; / C o l u m n & g t ; & l t ; L a y e d O u t & g t ; t r u e & l t ; / L a y e d O u t & g t ; & l t ; / a : V a l u e & g t ; & l t ; / a : K e y V a l u e O f D i a g r a m O b j e c t K e y a n y T y p e z b w N T n L X & g t ; & l t ; a : K e y V a l u e O f D i a g r a m O b j e c t K e y a n y T y p e z b w N T n L X & g t ; & l t ; a : K e y & g t ; & l t ; K e y & g t ; C o l u m n s \ C a p a c i d a d _ m � x i m a _ o c u p a c i � n & l t ; / K e y & g t ; & l t ; / a : K e y & g t ; & l t ; a : V a l u e   i : t y p e = " M e a s u r e G r i d N o d e V i e w S t a t e " & g t ; & l t ; C o l u m n & g t ; 1 7 & l t ; / C o l u m n & g t ; & l t ; L a y e d O u t & g t ; t r u e & l t ; / L a y e d O u t & g t ; & l t ; / a : V a l u e & g t ; & l t ; / a : K e y V a l u e O f D i a g r a m O b j e c t K e y a n y T y p e z b w N T n L X & g t ; & l t ; a : K e y V a l u e O f D i a g r a m O b j e c t K e y a n y T y p e z b w N T n L X & g t ; & l t ; a : K e y & g t ; & l t ; K e y & g t ; C o l u m n s \ A v a l � o _ C a t a s t r a l _ ( C O P ) & l t ; / K e y & g t ; & l t ; / a : K e y & g t ; & l t ; a : V a l u e   i : t y p e = " M e a s u r e G r i d N o d e V i e w S t a t e " & g t ; & l t ; C o l u m n & g t ; 1 8 & l t ; / C o l u m n & g t ; & l t ; L a y e d O u t & g t ; t r u e & l t ; / L a y e d O u t & g t ; & l t ; / a : V a l u e & g t ; & l t ; / a : K e y V a l u e O f D i a g r a m O b j e c t K e y a n y T y p e z b w N T n L X & g t ; & l t ; a : K e y V a l u e O f D i a g r a m O b j e c t K e y a n y T y p e z b w N T n L X & g t ; & l t ; a : K e y & g t ; & l t ; K e y & g t ; C o l u m n s \ A � o _ A v a l � o _ C a t a s t r a l & l t ; / K e y & g t ; & l t ; / a : K e y & g t ; & l t ; a : V a l u e   i : t y p e = " M e a s u r e G r i d N o d e V i e w S t a t e " & g t ; & l t ; C o l u m n & g t ; 1 9 & l t ; / C o l u m n & g t ; & l t ; L a y e d O u t & g t ; t r u e & l t ; / L a y e d O u t & g t ; & l t ; / a : V a l u e & g t ; & l t ; / a : K e y V a l u e O f D i a g r a m O b j e c t K e y a n y T y p e z b w N T n L X & g t ; & l t ; a : K e y V a l u e O f D i a g r a m O b j e c t K e y a n y T y p e z b w N T n L X & g t ; & l t ; a : K e y & g t ; & l t ; K e y & g t ; C o l u m n s \ A � o _ A v a l � o _ C a t a s t r a l 2 & l t ; / K e y & g t ; & l t ; / a : K e y & g t ; & l t ; a : V a l u e   i : t y p e = " M e a s u r e G r i d N o d e V i e w S t a t e " & g t ; & l t ; C o l u m n & g t ; 2 1 & l t ; / C o l u m n & g t ; & l t ; L a y e d O u t & g t ; t r u e & l t ; / L a y e d O u t & g t ; & l t ; / a : V a l u e & g t ; & l t ; / a : K e y V a l u e O f D i a g r a m O b j e c t K e y a n y T y p e z b w N T n L X & g t ; & l t ; a : K e y V a l u e O f D i a g r a m O b j e c t K e y a n y T y p e z b w N T n L X & g t ; & l t ; a : K e y & g t ; & l t ; K e y & g t ; C o l u m n s \ A � o _ c o n s t r u i d o & l t ; / K e y & g t ; & l t ; / a : K e y & g t ; & l t ; a : V a l u e   i : t y p e = " M e a s u r e G r i d N o d e V i e w S t a t e " & g t ; & l t ; C o l u m n & g t ; 2 0 & l t ; / C o l u m n & g t ; & l t ; L a y e d O u t & g t ; t r u e & l t ; / L a y e d O u t & g t ; & l t ; / a : V a l u e & g t ; & l t ; / a : K e y V a l u e O f D i a g r a m O b j e c t K e y a n y T y p e z b w N T n L X & g t ; & l t ; a : K e y V a l u e O f D i a g r a m O b j e c t K e y a n y T y p e z b w N T n L X & g t ; & l t ; a : K e y & g t ; & l t ; K e y & g t ; C o l u m n s \ M a t e r i a l & l t ; / K e y & g t ; & l t ; / a : K e y & g t ; & l t ; a : V a l u e   i : t y p e = " M e a s u r e G r i d N o d e V i e w S t a t e " & g t ; & l t ; C o l u m n & g t ; 2 2 & l t ; / C o l u m n & g t ; & l t ; L a y e d O u t & g t ; t r u e & l t ; / L a y e d O u t & g t ; & l t ; / a : V a l u e & g t ; & l t ; / a : K e y V a l u e O f D i a g r a m O b j e c t K e y a n y T y p e z b w N T n L X & g t ; & l t ; a : K e y V a l u e O f D i a g r a m O b j e c t K e y a n y T y p e z b w N T n L X & g t ; & l t ; a : K e y & g t ; & l t ; K e y & g t ; C o l u m n s \ N � m e r o _ p i s o s & l t ; / K e y & g t ; & l t ; / a : K e y & g t ; & l t ; a : V a l u e   i : t y p e = " M e a s u r e G r i d N o d e V i e w S t a t e " & g t ; & l t ; C o l u m n & g t ; 2 3 & l t ; / C o l u m n & g t ; & l t ; L a y e d O u t & g t ; t r u e & l t ; / L a y e d O u t & g t ; & l t ; / a : V a l u e & g t ; & l t ; / a : K e y V a l u e O f D i a g r a m O b j e c t K e y a n y T y p e z b w N T n L X & g t ; & l t ; a : K e y V a l u e O f D i a g r a m O b j e c t K e y a n y T y p e z b w N T n L X & g t ; & l t ; a : K e y & g t ; & l t ; K e y & g t ; C o l u m n s \ N o r m a _ a p l i c a d a _ c o n s t r u c c i � n _ r e f o r z a m i e n t o & l t ; / K e y & g t ; & l t ; / a : K e y & g t ; & l t ; a : V a l u e   i : t y p e = " M e a s u r e G r i d N o d e V i e w S t a t e " & g t ; & l t ; C o l u m n & g t ; 2 4 & l t ; / C o l u m n & g t ; & l t ; L a y e d O u t & g t ; t r u e & l t ; / L a y e d O u t & g t ; & l t ; / a : V a l u e & g t ; & l t ; / a : K e y V a l u e O f D i a g r a m O b j e c t K e y a n y T y p e z b w N T n L X & g t ; & l t ; a : K e y V a l u e O f D i a g r a m O b j e c t K e y a n y T y p e z b w N T n L X & g t ; & l t ; a : K e y & g t ; & l t ; K e y & g t ; C o l u m n s \ C o n d i c i � n _ p r o p i e d a d & l t ; / K e y & g t ; & l t ; / a : K e y & g t ; & l t ; a : V a l u e   i : t y p e = " M e a s u r e G r i d N o d e V i e w S t a t e " & g t ; & l t ; C o l u m n & g t ; 2 5 & l t ; / C o l u m n & g t ; & l t ; L a y e d O u t & g t ; t r u e & l t ; / L a y e d O u t & g t ; & l t ; / a : V a l u e & g t ; & l t ; / a : K e y V a l u e O f D i a g r a m O b j e c t K e y a n y T y p e z b w N T n L X & g t ; & l t ; a : K e y V a l u e O f D i a g r a m O b j e c t K e y a n y T y p e z b w N T n L X & g t ; & l t ; a : K e y & g t ; & l t ; K e y & g t ; C o l u m n s \ I n f o r m a c i � n _ a d i c i o n a l & l t ; / K e y & g t ; & l t ; / a : K e y & g t ; & l t ; a : V a l u e   i : t y p e = " M e a s u r e G r i d N o d e V i e w S t a t e " & g t ; & l t ; C o l u m n & g t ; 2 6 & l t ; / C o l u m n & g t ; & l t ; L a y e d O u t & g t ; t r u e & l t ; / L a y e d O u t & g t ; & l t ; / a : V a l u e & g t ; & l t ; / a : K e y V a l u e O f D i a g r a m O b j e c t K e y a n y T y p e z b w N T n L X & g t ; & l t ; a : K e y V a l u e O f D i a g r a m O b j e c t K e y a n y T y p e z b w N T n L X & g t ; & l t ; a : K e y & g t ; & l t ; K e y & g t ; C o l u m n s \ T a x o n o m � a & l t ; / K e y & g t ; & l t ; / a : K e y & g t ; & l t ; a : V a l u e   i : t y p e = " M e a s u r e G r i d N o d e V i e w S t a t e " & g t ; & l t ; C o l u m n & g t ; 2 7 & l t ; / C o l u m n & g t ; & l t ; L a y e d O u t & g t ; t r u e & l t ; / L a y e d O u t & g t ; & l t ; / a : V a l u e & g t ; & l t ; / a : K e y V a l u e O f D i a g r a m O b j e c t K e y a n y T y p e z b w N T n L X & g t ; & l t ; a : K e y V a l u e O f D i a g r a m O b j e c t K e y a n y T y p e z b w N T n L X & g t ; & l t ; a : K e y & g t ; & l t ; K e y & g t ; C o l u m n s \ E n t i d a d & l t ; / K e y & g t ; & l t ; / a : K e y & g t ; & l t ; a : V a l u e   i : t y p e = " M e a s u r e G r i d N o d e V i e w S t a t e " & g t ; & l t ; C o l u m n & g t ; 3 0 & l t ; / C o l u m n & g t ; & l t ; L a y e d O u t & g t ; t r u e & l t ; / L a y e d O u t & g t ; & l t ; / a : V a l u e & g t ; & l t ; / a : K e y V a l u e O f D i a g r a m O b j e c t K e y a n y T y p e z b w N T n L X & g t ; & l t ; a : K e y V a l u e O f D i a g r a m O b j e c t K e y a n y T y p e z b w N T n L X & g t ; & l t ; a : K e y & g t ; & l t ; K e y & g t ; L i n k s \ & a m p ; l t ; C o l u m n s \ R e c u e n t o   d e   N o m b r e _ E n t i d a d & a m p ; g t ; - & a m p ; l t ; M e a s u r e s \ N o m b r e _ E n t i d a d & a m p ; g t ; & l t ; / K e y & g t ; & l t ; / a : K e y & g t ; & l t ; a : V a l u e   i : t y p e = " M e a s u r e G r i d V i e w S t a t e I D i a g r a m L i n k " / & g t ; & l t ; / a : K e y V a l u e O f D i a g r a m O b j e c t K e y a n y T y p e z b w N T n L X & g t ; & l t ; a : K e y V a l u e O f D i a g r a m O b j e c t K e y a n y T y p e z b w N T n L X & g t ; & l t ; a : K e y & g t ; & l t ; K e y & g t ; L i n k s \ & a m p ; l t ; C o l u m n s \ R e c u e n t o   d e   N o m b r e _ E n t i d a d & a m p ; g t ; - & a m p ; l t ; M e a s u r e s \ N o m b r e _ E n t i d a d & a m p ; g t ; \ C O L U M N & l t ; / K e y & g t ; & l t ; / a : K e y & g t ; & l t ; a : V a l u e   i : t y p e = " M e a s u r e G r i d V i e w S t a t e I D i a g r a m L i n k E n d p o i n t " / & g t ; & l t ; / a : K e y V a l u e O f D i a g r a m O b j e c t K e y a n y T y p e z b w N T n L X & g t ; & l t ; a : K e y V a l u e O f D i a g r a m O b j e c t K e y a n y T y p e z b w N T n L X & g t ; & l t ; a : K e y & g t ; & l t ; K e y & g t ; L i n k s \ & a m p ; l t ; C o l u m n s \ R e c u e n t o   d e   N o m b r e _ E n t i d a d & a m p ; g t ; - & a m p ; l t ; M e a s u r e s \ N o m b r e _ E n t i d a d & a m p ; g t ; \ M E A S U R E & l t ; / K e y & g t ; & l t ; / a : K e y & g t ; & l t ; a : V a l u e   i : t y p e = " M e a s u r e G r i d V i e w S t a t e I D i a g r a m L i n k E n d p o i n t " / & g t ; & l t ; / a : K e y V a l u e O f D i a g r a m O b j e c t K e y a n y T y p e z b w N T n L X & g t ; & l t ; a : K e y V a l u e O f D i a g r a m O b j e c t K e y a n y T y p e z b w N T n L X & g t ; & l t ; a : K e y & g t ; & l t ; K e y & g t ; L i n k s \ & a m p ; l t ; C o l u m n s \ R e c u e n t o   d e   G r u p o _ u s o _ ( N S R ) & a m p ; g t ; - & a m p ; l t ; M e a s u r e s \ G r u p o _ u s o _ ( N S R ) & a m p ; g t ; & l t ; / K e y & g t ; & l t ; / a : K e y & g t ; & l t ; a : V a l u e   i : t y p e = " M e a s u r e G r i d V i e w S t a t e I D i a g r a m L i n k " / & g t ; & l t ; / a : K e y V a l u e O f D i a g r a m O b j e c t K e y a n y T y p e z b w N T n L X & g t ; & l t ; a : K e y V a l u e O f D i a g r a m O b j e c t K e y a n y T y p e z b w N T n L X & g t ; & l t ; a : K e y & g t ; & l t ; K e y & g t ; L i n k s \ & a m p ; l t ; C o l u m n s \ R e c u e n t o   d e   G r u p o _ u s o _ ( N S R ) & a m p ; g t ; - & a m p ; l t ; M e a s u r e s \ G r u p o _ u s o _ ( N S R ) & a m p ; g t ; \ C O L U M N & l t ; / K e y & g t ; & l t ; / a : K e y & g t ; & l t ; a : V a l u e   i : t y p e = " M e a s u r e G r i d V i e w S t a t e I D i a g r a m L i n k E n d p o i n t " / & g t ; & l t ; / a : K e y V a l u e O f D i a g r a m O b j e c t K e y a n y T y p e z b w N T n L X & g t ; & l t ; a : K e y V a l u e O f D i a g r a m O b j e c t K e y a n y T y p e z b w N T n L X & g t ; & l t ; a : K e y & g t ; & l t ; K e y & g t ; L i n k s \ & a m p ; l t ; C o l u m n s \ R e c u e n t o   d e   G r u p o _ u s o _ ( N S R ) & a m p ; g t ; - & a m p ; l t ; M e a s u r e s \ G r u p o _ u s o _ ( N S R ) & a m p ; g t ; \ M E A S U R E & l t ; / K e y & g t ; & l t ; / a : K e y & g t ; & l t ; a : V a l u e   i : t y p e = " M e a s u r e G r i d V i e w S t a t e I D i a g r a m L i n k E n d p o i n t " / & g t ; & l t ; / a : K e y V a l u e O f D i a g r a m O b j e c t K e y a n y T y p e z b w N T n L X & g t ; & l t ; a : K e y V a l u e O f D i a g r a m O b j e c t K e y a n y T y p e z b w N T n L X & g t ; & l t ; a : K e y & g t ; & l t ; K e y & g t ; L i n k s \ & a m p ; l t ; C o l u m n s \ R e c u e n t o   d e   E s t a d o & a m p ; g t ; - & a m p ; l t ; M e a s u r e s \ E s t a d o & a m p ; g t ; & l t ; / K e y & g t ; & l t ; / a : K e y & g t ; & l t ; a : V a l u e   i : t y p e = " M e a s u r e G r i d V i e w S t a t e I D i a g r a m L i n k " / & g t ; & l t ; / a : K e y V a l u e O f D i a g r a m O b j e c t K e y a n y T y p e z b w N T n L X & g t ; & l t ; a : K e y V a l u e O f D i a g r a m O b j e c t K e y a n y T y p e z b w N T n L X & g t ; & l t ; a : K e y & g t ; & l t ; K e y & g t ; L i n k s \ & a m p ; l t ; C o l u m n s \ R e c u e n t o   d e   E s t a d o & a m p ; g t ; - & a m p ; l t ; M e a s u r e s \ E s t a d o & a m p ; g t ; \ C O L U M N & l t ; / K e y & g t ; & l t ; / a : K e y & g t ; & l t ; a : V a l u e   i : t y p e = " M e a s u r e G r i d V i e w S t a t e I D i a g r a m L i n k E n d p o i n t " / & g t ; & l t ; / a : K e y V a l u e O f D i a g r a m O b j e c t K e y a n y T y p e z b w N T n L X & g t ; & l t ; a : K e y V a l u e O f D i a g r a m O b j e c t K e y a n y T y p e z b w N T n L X & g t ; & l t ; a : K e y & g t ; & l t ; K e y & g t ; L i n k s \ & a m p ; l t ; C o l u m n s \ R e c u e n t o   d e   E s t a d o & a m p ; g t ; - & a m p ; l t ; M e a s u r e s \ E s t a d o & a m p ; g t ; \ M E A S U R E & l t ; / K e y & g t ; & l t ; / a : K e y & g t ; & l t ; a : V a l u e   i : t y p e = " M e a s u r e G r i d V i e w S t a t e I D i a g r a m L i n k E n d p o i n t " / & g t ; & l t ; / a : K e y V a l u e O f D i a g r a m O b j e c t K e y a n y T y p e z b w N T n L X & g t ; & l t ; a : K e y V a l u e O f D i a g r a m O b j e c t K e y a n y T y p e z b w N T n L X & g t ; & l t ; a : K e y & g t ; & l t ; K e y & g t ; L i n k s \ & a m p ; l t ; C o l u m n s \ R e c u e n t o   d e   N o m b r e _ e d i f i c a c i � n & a m p ; g t ; - & a m p ; l t ; M e a s u r e s \ N o m b r e _ e d i f i c a c i � n & a m p ; g t ; & l t ; / K e y & g t ; & l t ; / a : K e y & g t ; & l t ; a : V a l u e   i : t y p e = " M e a s u r e G r i d V i e w S t a t e I D i a g r a m L i n k " / & g t ; & l t ; / a : K e y V a l u e O f D i a g r a m O b j e c t K e y a n y T y p e z b w N T n L X & g t ; & l t ; a : K e y V a l u e O f D i a g r a m O b j e c t K e y a n y T y p e z b w N T n L X & g t ; & l t ; a : K e y & g t ; & l t ; K e y & g t ; L i n k s \ & a m p ; l t ; C o l u m n s \ R e c u e n t o   d e   N o m b r e _ e d i f i c a c i � n & a m p ; g t ; - & a m p ; l t ; M e a s u r e s \ N o m b r e _ e d i f i c a c i � n & a m p ; g t ; \ C O L U M N & l t ; / K e y & g t ; & l t ; / a : K e y & g t ; & l t ; a : V a l u e   i : t y p e = " M e a s u r e G r i d V i e w S t a t e I D i a g r a m L i n k E n d p o i n t " / & g t ; & l t ; / a : K e y V a l u e O f D i a g r a m O b j e c t K e y a n y T y p e z b w N T n L X & g t ; & l t ; a : K e y V a l u e O f D i a g r a m O b j e c t K e y a n y T y p e z b w N T n L X & g t ; & l t ; a : K e y & g t ; & l t ; K e y & g t ; L i n k s \ & a m p ; l t ; C o l u m n s \ R e c u e n t o   d e   N o m b r e _ e d i f i c a c i � n & a m p ; g t ; - & a m p ; l t ; M e a s u r e s \ N o m b r e _ e d i f i c a c i � n & a m p ; g t ; \ M E A S U R E & l t ; / K e y & g t ; & l t ; / a : K e y & g t ; & l t ; a : V a l u e   i : t y p e = " M e a s u r e G r i d V i e w S t a t e I D i a g r a m L i n k E n d p o i n t " / & g t ; & l t ; / a : K e y V a l u e O f D i a g r a m O b j e c t K e y a n y T y p e z b w N T n L X & g t ; & l t ; / V i e w S t a t e s & g t ; & l t ; / D i a g r a m M a n a g e r . S e r i a l i z a b l e D i a g r a m & g t ; & l t ; / A r r a y O f D i a g r a m M a n a g e r . S e r i a l i z a b l e D i a g r a m & g t ; < / C u s t o m C o n t e n t > < / G e m i n i > 
</file>

<file path=customXml/item9.xml>��< ? x m l   v e r s i o n = " 1 . 0 "   e n c o d i n g = " U T F - 1 6 " ? > < G e m i n i   x m l n s = " h t t p : / / g e m i n i / p i v o t c u s t o m i z a t i o n / P o w e r P i v o t V e r s i o n " > < C u s t o m C o n t e n t > < ! [ C D A T A [ 2 0 1 1 . 1 1 0 . 2 8 0 9 . 2 7 ] ] > < / C u s t o m C o n t e n t > < / G e m i n i > 
</file>

<file path=customXml/itemProps1.xml><?xml version="1.0" encoding="utf-8"?>
<ds:datastoreItem xmlns:ds="http://schemas.openxmlformats.org/officeDocument/2006/customXml" ds:itemID="{9D2C13F5-4327-4C6A-A40B-B10D2F028FF8}">
  <ds:schemaRefs/>
</ds:datastoreItem>
</file>

<file path=customXml/itemProps10.xml><?xml version="1.0" encoding="utf-8"?>
<ds:datastoreItem xmlns:ds="http://schemas.openxmlformats.org/officeDocument/2006/customXml" ds:itemID="{F8B84B37-0E4A-4983-80B0-B3E3B7724517}">
  <ds:schemaRefs/>
</ds:datastoreItem>
</file>

<file path=customXml/itemProps11.xml><?xml version="1.0" encoding="utf-8"?>
<ds:datastoreItem xmlns:ds="http://schemas.openxmlformats.org/officeDocument/2006/customXml" ds:itemID="{92C6FF89-B34D-4AA8-9286-9448DC5E1FE6}">
  <ds:schemaRefs/>
</ds:datastoreItem>
</file>

<file path=customXml/itemProps12.xml><?xml version="1.0" encoding="utf-8"?>
<ds:datastoreItem xmlns:ds="http://schemas.openxmlformats.org/officeDocument/2006/customXml" ds:itemID="{DD52ABAA-7749-4701-B577-3A8B03639ABD}">
  <ds:schemaRefs/>
</ds:datastoreItem>
</file>

<file path=customXml/itemProps13.xml><?xml version="1.0" encoding="utf-8"?>
<ds:datastoreItem xmlns:ds="http://schemas.openxmlformats.org/officeDocument/2006/customXml" ds:itemID="{2A9FB6D0-BAD9-4057-BF0C-9871AFC0C4DC}">
  <ds:schemaRefs/>
</ds:datastoreItem>
</file>

<file path=customXml/itemProps14.xml><?xml version="1.0" encoding="utf-8"?>
<ds:datastoreItem xmlns:ds="http://schemas.openxmlformats.org/officeDocument/2006/customXml" ds:itemID="{1588AAC0-C71E-47CE-A0AA-8ECA367F5132}">
  <ds:schemaRefs/>
</ds:datastoreItem>
</file>

<file path=customXml/itemProps15.xml><?xml version="1.0" encoding="utf-8"?>
<ds:datastoreItem xmlns:ds="http://schemas.openxmlformats.org/officeDocument/2006/customXml" ds:itemID="{60B49F56-95DF-4C83-93D9-FEA87B93C2F7}">
  <ds:schemaRefs/>
</ds:datastoreItem>
</file>

<file path=customXml/itemProps16.xml><?xml version="1.0" encoding="utf-8"?>
<ds:datastoreItem xmlns:ds="http://schemas.openxmlformats.org/officeDocument/2006/customXml" ds:itemID="{DA000C45-C08D-45D2-A4C8-24E1B7761FDC}">
  <ds:schemaRefs/>
</ds:datastoreItem>
</file>

<file path=customXml/itemProps17.xml><?xml version="1.0" encoding="utf-8"?>
<ds:datastoreItem xmlns:ds="http://schemas.openxmlformats.org/officeDocument/2006/customXml" ds:itemID="{906D3A07-5AB7-4CAE-A470-12F52F7241D6}">
  <ds:schemaRefs/>
</ds:datastoreItem>
</file>

<file path=customXml/itemProps18.xml><?xml version="1.0" encoding="utf-8"?>
<ds:datastoreItem xmlns:ds="http://schemas.openxmlformats.org/officeDocument/2006/customXml" ds:itemID="{01C359C8-D879-4459-A498-49D3977F4BA5}">
  <ds:schemaRefs/>
</ds:datastoreItem>
</file>

<file path=customXml/itemProps19.xml><?xml version="1.0" encoding="utf-8"?>
<ds:datastoreItem xmlns:ds="http://schemas.openxmlformats.org/officeDocument/2006/customXml" ds:itemID="{AC0C02F9-509E-453F-8B6E-2E8E6E24D7CE}">
  <ds:schemaRefs/>
</ds:datastoreItem>
</file>

<file path=customXml/itemProps2.xml><?xml version="1.0" encoding="utf-8"?>
<ds:datastoreItem xmlns:ds="http://schemas.openxmlformats.org/officeDocument/2006/customXml" ds:itemID="{AC047DD0-D4C1-4EE5-882F-9B5FA6EAC91E}">
  <ds:schemaRefs/>
</ds:datastoreItem>
</file>

<file path=customXml/itemProps20.xml><?xml version="1.0" encoding="utf-8"?>
<ds:datastoreItem xmlns:ds="http://schemas.openxmlformats.org/officeDocument/2006/customXml" ds:itemID="{B34505E6-00FC-4603-8FB8-95A75E495882}">
  <ds:schemaRefs/>
</ds:datastoreItem>
</file>

<file path=customXml/itemProps21.xml><?xml version="1.0" encoding="utf-8"?>
<ds:datastoreItem xmlns:ds="http://schemas.openxmlformats.org/officeDocument/2006/customXml" ds:itemID="{F1B028BC-D812-4535-946D-57DF3ED9EE63}">
  <ds:schemaRefs/>
</ds:datastoreItem>
</file>

<file path=customXml/itemProps22.xml><?xml version="1.0" encoding="utf-8"?>
<ds:datastoreItem xmlns:ds="http://schemas.openxmlformats.org/officeDocument/2006/customXml" ds:itemID="{5602AAD6-8BBB-443C-B11B-BD057ACFCFC9}">
  <ds:schemaRefs/>
</ds:datastoreItem>
</file>

<file path=customXml/itemProps23.xml><?xml version="1.0" encoding="utf-8"?>
<ds:datastoreItem xmlns:ds="http://schemas.openxmlformats.org/officeDocument/2006/customXml" ds:itemID="{7EDB335B-076B-4023-AA0C-AE42E9A7CE39}">
  <ds:schemaRefs/>
</ds:datastoreItem>
</file>

<file path=customXml/itemProps24.xml><?xml version="1.0" encoding="utf-8"?>
<ds:datastoreItem xmlns:ds="http://schemas.openxmlformats.org/officeDocument/2006/customXml" ds:itemID="{A029DA81-8A4F-4141-A78F-0DC6DE827006}">
  <ds:schemaRefs/>
</ds:datastoreItem>
</file>

<file path=customXml/itemProps25.xml><?xml version="1.0" encoding="utf-8"?>
<ds:datastoreItem xmlns:ds="http://schemas.openxmlformats.org/officeDocument/2006/customXml" ds:itemID="{A48C6591-49B8-4515-A268-FD135D5740CD}">
  <ds:schemaRefs/>
</ds:datastoreItem>
</file>

<file path=customXml/itemProps26.xml><?xml version="1.0" encoding="utf-8"?>
<ds:datastoreItem xmlns:ds="http://schemas.openxmlformats.org/officeDocument/2006/customXml" ds:itemID="{F0A1C9FF-F0F7-47FD-A354-C79198F9859D}">
  <ds:schemaRefs/>
</ds:datastoreItem>
</file>

<file path=customXml/itemProps27.xml><?xml version="1.0" encoding="utf-8"?>
<ds:datastoreItem xmlns:ds="http://schemas.openxmlformats.org/officeDocument/2006/customXml" ds:itemID="{7ECAA828-DD6E-4643-8226-05813F3E4B8E}">
  <ds:schemaRefs/>
</ds:datastoreItem>
</file>

<file path=customXml/itemProps28.xml><?xml version="1.0" encoding="utf-8"?>
<ds:datastoreItem xmlns:ds="http://schemas.openxmlformats.org/officeDocument/2006/customXml" ds:itemID="{5FA574BF-BAC7-4BE5-BE12-9A26E485DC5C}">
  <ds:schemaRefs/>
</ds:datastoreItem>
</file>

<file path=customXml/itemProps29.xml><?xml version="1.0" encoding="utf-8"?>
<ds:datastoreItem xmlns:ds="http://schemas.openxmlformats.org/officeDocument/2006/customXml" ds:itemID="{1923A495-2239-4DC0-BD32-D06428C3DB4F}">
  <ds:schemaRefs/>
</ds:datastoreItem>
</file>

<file path=customXml/itemProps3.xml><?xml version="1.0" encoding="utf-8"?>
<ds:datastoreItem xmlns:ds="http://schemas.openxmlformats.org/officeDocument/2006/customXml" ds:itemID="{7E971B3E-C9F6-4A7C-A94E-DBE1F7FAADC9}">
  <ds:schemaRefs/>
</ds:datastoreItem>
</file>

<file path=customXml/itemProps4.xml><?xml version="1.0" encoding="utf-8"?>
<ds:datastoreItem xmlns:ds="http://schemas.openxmlformats.org/officeDocument/2006/customXml" ds:itemID="{38086E74-1869-4851-AB67-008AA21E0B42}">
  <ds:schemaRefs/>
</ds:datastoreItem>
</file>

<file path=customXml/itemProps5.xml><?xml version="1.0" encoding="utf-8"?>
<ds:datastoreItem xmlns:ds="http://schemas.openxmlformats.org/officeDocument/2006/customXml" ds:itemID="{6EDD68E0-5E72-496A-B8DF-EC543E86E91B}">
  <ds:schemaRefs/>
</ds:datastoreItem>
</file>

<file path=customXml/itemProps6.xml><?xml version="1.0" encoding="utf-8"?>
<ds:datastoreItem xmlns:ds="http://schemas.openxmlformats.org/officeDocument/2006/customXml" ds:itemID="{C3EF3086-C7C2-40D4-9060-C3E9573659D8}">
  <ds:schemaRefs/>
</ds:datastoreItem>
</file>

<file path=customXml/itemProps7.xml><?xml version="1.0" encoding="utf-8"?>
<ds:datastoreItem xmlns:ds="http://schemas.openxmlformats.org/officeDocument/2006/customXml" ds:itemID="{AAE3D9B9-CC31-443E-A771-26267C1EC45F}">
  <ds:schemaRefs/>
</ds:datastoreItem>
</file>

<file path=customXml/itemProps8.xml><?xml version="1.0" encoding="utf-8"?>
<ds:datastoreItem xmlns:ds="http://schemas.openxmlformats.org/officeDocument/2006/customXml" ds:itemID="{22319999-ECEF-4E2C-90E1-C5B593FE3991}">
  <ds:schemaRefs/>
</ds:datastoreItem>
</file>

<file path=customXml/itemProps9.xml><?xml version="1.0" encoding="utf-8"?>
<ds:datastoreItem xmlns:ds="http://schemas.openxmlformats.org/officeDocument/2006/customXml" ds:itemID="{571F855C-2D6C-48A8-B5A3-70C825A9383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TC</vt:lpstr>
      <vt:lpstr>Estructura_Admnistrativa</vt:lpstr>
      <vt:lpstr>BD_IEP</vt:lpstr>
      <vt:lpstr>HC</vt:lpstr>
      <vt:lpstr>Requisitos TC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Libardo Tinjaca</dc:creator>
  <cp:lastModifiedBy>Libardo Tinjaca</cp:lastModifiedBy>
  <cp:lastPrinted>2022-04-06T13:30:50Z</cp:lastPrinted>
  <dcterms:created xsi:type="dcterms:W3CDTF">2022-03-17T19:43:32Z</dcterms:created>
  <dcterms:modified xsi:type="dcterms:W3CDTF">2023-02-27T20:44:19Z</dcterms:modified>
</cp:coreProperties>
</file>